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:\マイドライブ\R08四学区関連\"/>
    </mc:Choice>
  </mc:AlternateContent>
  <xr:revisionPtr revIDLastSave="0" documentId="13_ncr:1_{BF856636-1FA5-4896-A146-8B22679979C5}" xr6:coauthVersionLast="47" xr6:coauthVersionMax="47" xr10:uidLastSave="{00000000-0000-0000-0000-000000000000}"/>
  <workbookProtection workbookAlgorithmName="SHA-512" workbookHashValue="rhKi0W/XtvvJYXkMKzORBZcewNOvgekjcqNFLhTtaPvocVZepnhkDlSYZPDrPldqzHo9U9qjpVrGfFxRLi/kiQ==" workbookSaltValue="ynTcsqcN9NW2LPXIZlkwwQ==" workbookSpinCount="100000" lockStructure="1"/>
  <bookViews>
    <workbookView xWindow="-120" yWindow="-120" windowWidth="38640" windowHeight="15720" tabRatio="673" xr2:uid="{C569D687-EFA0-4AA6-9640-0CF38C642D53}"/>
  </bookViews>
  <sheets>
    <sheet name="はじめにお読みください" sheetId="7" r:id="rId1"/>
    <sheet name="ダブルス（要項）" sheetId="9" state="hidden" r:id="rId2"/>
    <sheet name="団体（エントリー）" sheetId="5" r:id="rId3"/>
    <sheet name="シングルス（エントリー）" sheetId="8" r:id="rId4"/>
    <sheet name="ダブルス（エントリー）" sheetId="2" state="hidden" r:id="rId5"/>
    <sheet name="FAX送信用紙" sheetId="4" r:id="rId6"/>
    <sheet name="データ※触らないでください" sheetId="10" r:id="rId7"/>
  </sheets>
  <externalReferences>
    <externalReference r:id="rId8"/>
    <externalReference r:id="rId9"/>
  </externalReferences>
  <definedNames>
    <definedName name="_xlnm.Print_Area" localSheetId="5">FAX送信用紙!$B$5:$I$43</definedName>
    <definedName name="_xlnm.Print_Area" localSheetId="3">'シングルス（エントリー）'!$B$5:$N$71</definedName>
    <definedName name="_xlnm.Print_Area" localSheetId="4">'ダブルス（エントリー）'!$C$5:$O$106</definedName>
    <definedName name="_xlnm.Print_Area" localSheetId="1">'ダブルス（要項）'!$B$2:$C$41</definedName>
    <definedName name="_xlnm.Print_Area" localSheetId="0">はじめにお読みください!$B$2:$F$46</definedName>
    <definedName name="_xlnm.Print_Area" localSheetId="2">'団体（エントリー）'!$B$5:$S$58</definedName>
    <definedName name="学校番号" localSheetId="3">[1]はじめに!$E$6</definedName>
    <definedName name="学校番号" localSheetId="1">[2]はじめにお読みください!$E$6</definedName>
    <definedName name="学校番号">はじめにお読みください!$E$6</definedName>
    <definedName name="学校名" localSheetId="3">[1]はじめに!$E$7</definedName>
    <definedName name="学校名" localSheetId="1">[2]はじめにお読みください!$E$7</definedName>
    <definedName name="学校名">はじめにお読みください!$E$7</definedName>
    <definedName name="記載責任者" localSheetId="3">[1]はじめに!$E$9</definedName>
    <definedName name="記載責任者" localSheetId="1">[2]はじめにお読みください!$E$9</definedName>
    <definedName name="記載責任者">はじめにお読みください!$E$9</definedName>
    <definedName name="緊急連絡先" localSheetId="3">[1]はじめに!$E$10</definedName>
    <definedName name="緊急連絡先" localSheetId="1">[2]はじめにお読みください!$E$10</definedName>
    <definedName name="緊急連絡先">はじめにお読みください!$E$10</definedName>
    <definedName name="表示名" localSheetId="3">[1]はじめに!$E$8</definedName>
    <definedName name="表示名" localSheetId="1">[2]はじめにお読みください!$E$8</definedName>
    <definedName name="表示名">はじめにお読みください!$E$8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4" i="4" l="1"/>
  <c r="J23" i="5"/>
  <c r="J18" i="5"/>
  <c r="J13" i="5"/>
  <c r="J8" i="5"/>
  <c r="J78" i="5"/>
  <c r="J73" i="5"/>
  <c r="J68" i="5"/>
  <c r="J63" i="5"/>
  <c r="J58" i="5"/>
  <c r="J53" i="5"/>
  <c r="J48" i="5"/>
  <c r="J43" i="5"/>
  <c r="J38" i="5"/>
  <c r="Q5" i="5"/>
  <c r="C25" i="4"/>
  <c r="J33" i="5"/>
  <c r="J28" i="5"/>
  <c r="A78" i="5"/>
  <c r="A73" i="5"/>
  <c r="A68" i="5"/>
  <c r="A63" i="5"/>
  <c r="A58" i="5"/>
  <c r="A53" i="5"/>
  <c r="A48" i="5"/>
  <c r="A43" i="5"/>
  <c r="A38" i="5"/>
  <c r="A33" i="5"/>
  <c r="A28" i="5"/>
  <c r="A23" i="5"/>
  <c r="A18" i="5"/>
  <c r="A13" i="5"/>
  <c r="A8" i="5"/>
  <c r="D18" i="4"/>
  <c r="M7" i="10"/>
  <c r="M8" i="10"/>
  <c r="M9" i="10"/>
  <c r="M10" i="10"/>
  <c r="M11" i="10"/>
  <c r="M12" i="10"/>
  <c r="M13" i="10"/>
  <c r="M14" i="10"/>
  <c r="M15" i="10"/>
  <c r="M16" i="10"/>
  <c r="M17" i="10"/>
  <c r="M18" i="10"/>
  <c r="M19" i="10"/>
  <c r="M20" i="10"/>
  <c r="M21" i="10"/>
  <c r="M22" i="10"/>
  <c r="M23" i="10"/>
  <c r="M24" i="10"/>
  <c r="M25" i="10"/>
  <c r="M26" i="10"/>
  <c r="M27" i="10"/>
  <c r="M28" i="10"/>
  <c r="M29" i="10"/>
  <c r="M30" i="10"/>
  <c r="M31" i="10"/>
  <c r="M32" i="10"/>
  <c r="M33" i="10"/>
  <c r="M34" i="10"/>
  <c r="M35" i="10"/>
  <c r="M36" i="10"/>
  <c r="M37" i="10"/>
  <c r="M38" i="10"/>
  <c r="M39" i="10"/>
  <c r="M40" i="10"/>
  <c r="M41" i="10"/>
  <c r="M42" i="10"/>
  <c r="M43" i="10"/>
  <c r="M44" i="10"/>
  <c r="M45" i="10"/>
  <c r="M46" i="10"/>
  <c r="M47" i="10"/>
  <c r="M48" i="10"/>
  <c r="M49" i="10"/>
  <c r="M50" i="10"/>
  <c r="M51" i="10"/>
  <c r="M52" i="10"/>
  <c r="M53" i="10"/>
  <c r="M54" i="10"/>
  <c r="M55" i="10"/>
  <c r="M56" i="10"/>
  <c r="M57" i="10"/>
  <c r="M58" i="10"/>
  <c r="M59" i="10"/>
  <c r="M60" i="10"/>
  <c r="M61" i="10"/>
  <c r="M62" i="10"/>
  <c r="M63" i="10"/>
  <c r="M64" i="10"/>
  <c r="M65" i="10"/>
  <c r="M66" i="10"/>
  <c r="M67" i="10"/>
  <c r="M68" i="10"/>
  <c r="M69" i="10"/>
  <c r="M70" i="10"/>
  <c r="L7" i="10"/>
  <c r="L8" i="10"/>
  <c r="L9" i="10"/>
  <c r="L10" i="10"/>
  <c r="L11" i="10"/>
  <c r="L12" i="10"/>
  <c r="L13" i="10"/>
  <c r="L14" i="10"/>
  <c r="L15" i="10"/>
  <c r="L16" i="10"/>
  <c r="L17" i="10"/>
  <c r="L18" i="10"/>
  <c r="L19" i="10"/>
  <c r="L20" i="10"/>
  <c r="L21" i="10"/>
  <c r="L22" i="10"/>
  <c r="L23" i="10"/>
  <c r="L24" i="10"/>
  <c r="L25" i="10"/>
  <c r="L26" i="10"/>
  <c r="L27" i="10"/>
  <c r="L28" i="10"/>
  <c r="L29" i="10"/>
  <c r="L30" i="10"/>
  <c r="L31" i="10"/>
  <c r="L32" i="10"/>
  <c r="L33" i="10"/>
  <c r="L34" i="10"/>
  <c r="L35" i="10"/>
  <c r="L36" i="10"/>
  <c r="L37" i="10"/>
  <c r="L38" i="10"/>
  <c r="L39" i="10"/>
  <c r="L40" i="10"/>
  <c r="L41" i="10"/>
  <c r="L42" i="10"/>
  <c r="L43" i="10"/>
  <c r="L44" i="10"/>
  <c r="L45" i="10"/>
  <c r="L46" i="10"/>
  <c r="L47" i="10"/>
  <c r="L48" i="10"/>
  <c r="L49" i="10"/>
  <c r="L50" i="10"/>
  <c r="L51" i="10"/>
  <c r="L52" i="10"/>
  <c r="L53" i="10"/>
  <c r="L54" i="10"/>
  <c r="L55" i="10"/>
  <c r="L56" i="10"/>
  <c r="L57" i="10"/>
  <c r="L58" i="10"/>
  <c r="L59" i="10"/>
  <c r="L60" i="10"/>
  <c r="L61" i="10"/>
  <c r="L62" i="10"/>
  <c r="L63" i="10"/>
  <c r="L64" i="10"/>
  <c r="L65" i="10"/>
  <c r="L66" i="10"/>
  <c r="L67" i="10"/>
  <c r="L68" i="10"/>
  <c r="L69" i="10"/>
  <c r="L70" i="10"/>
  <c r="J7" i="10"/>
  <c r="J8" i="10"/>
  <c r="J9" i="10"/>
  <c r="J10" i="10"/>
  <c r="J11" i="10"/>
  <c r="J12" i="10"/>
  <c r="J13" i="10"/>
  <c r="J14" i="10"/>
  <c r="J15" i="10"/>
  <c r="J16" i="10"/>
  <c r="J17" i="10"/>
  <c r="J18" i="10"/>
  <c r="J19" i="10"/>
  <c r="J20" i="10"/>
  <c r="J21" i="10"/>
  <c r="J22" i="10"/>
  <c r="J23" i="10"/>
  <c r="J24" i="10"/>
  <c r="J25" i="10"/>
  <c r="J26" i="10"/>
  <c r="J27" i="10"/>
  <c r="J28" i="10"/>
  <c r="J29" i="10"/>
  <c r="J30" i="10"/>
  <c r="J31" i="10"/>
  <c r="J32" i="10"/>
  <c r="J33" i="10"/>
  <c r="J34" i="10"/>
  <c r="J35" i="10"/>
  <c r="J36" i="10"/>
  <c r="J37" i="10"/>
  <c r="J38" i="10"/>
  <c r="J39" i="10"/>
  <c r="J40" i="10"/>
  <c r="J41" i="10"/>
  <c r="J42" i="10"/>
  <c r="J43" i="10"/>
  <c r="J44" i="10"/>
  <c r="J45" i="10"/>
  <c r="J46" i="10"/>
  <c r="J47" i="10"/>
  <c r="J48" i="10"/>
  <c r="J49" i="10"/>
  <c r="J50" i="10"/>
  <c r="J51" i="10"/>
  <c r="J52" i="10"/>
  <c r="J53" i="10"/>
  <c r="J54" i="10"/>
  <c r="J55" i="10"/>
  <c r="J56" i="10"/>
  <c r="J57" i="10"/>
  <c r="J58" i="10"/>
  <c r="J59" i="10"/>
  <c r="J60" i="10"/>
  <c r="J61" i="10"/>
  <c r="J62" i="10"/>
  <c r="J63" i="10"/>
  <c r="J64" i="10"/>
  <c r="J65" i="10"/>
  <c r="J66" i="10"/>
  <c r="J67" i="10"/>
  <c r="J68" i="10"/>
  <c r="J69" i="10"/>
  <c r="J70" i="10"/>
  <c r="G7" i="10"/>
  <c r="G8" i="10"/>
  <c r="G9" i="10"/>
  <c r="G10" i="10"/>
  <c r="G11" i="10"/>
  <c r="G12" i="10"/>
  <c r="G13" i="10"/>
  <c r="G14" i="10"/>
  <c r="G15" i="10"/>
  <c r="G16" i="10"/>
  <c r="G17" i="10"/>
  <c r="G18" i="10"/>
  <c r="G19" i="10"/>
  <c r="G20" i="10"/>
  <c r="G21" i="10"/>
  <c r="G22" i="10"/>
  <c r="G23" i="10"/>
  <c r="G24" i="10"/>
  <c r="G25" i="10"/>
  <c r="G26" i="10"/>
  <c r="G27" i="10"/>
  <c r="G28" i="10"/>
  <c r="G29" i="10"/>
  <c r="G30" i="10"/>
  <c r="G31" i="10"/>
  <c r="G32" i="10"/>
  <c r="G33" i="10"/>
  <c r="G34" i="10"/>
  <c r="G35" i="10"/>
  <c r="G36" i="10"/>
  <c r="G37" i="10"/>
  <c r="G38" i="10"/>
  <c r="G39" i="10"/>
  <c r="G40" i="10"/>
  <c r="G41" i="10"/>
  <c r="G42" i="10"/>
  <c r="G43" i="10"/>
  <c r="G44" i="10"/>
  <c r="G45" i="10"/>
  <c r="G46" i="10"/>
  <c r="G47" i="10"/>
  <c r="G48" i="10"/>
  <c r="G49" i="10"/>
  <c r="G50" i="10"/>
  <c r="G51" i="10"/>
  <c r="G52" i="10"/>
  <c r="G53" i="10"/>
  <c r="G54" i="10"/>
  <c r="G55" i="10"/>
  <c r="G56" i="10"/>
  <c r="G57" i="10"/>
  <c r="G58" i="10"/>
  <c r="G59" i="10"/>
  <c r="G60" i="10"/>
  <c r="G61" i="10"/>
  <c r="G62" i="10"/>
  <c r="G63" i="10"/>
  <c r="G64" i="10"/>
  <c r="G65" i="10"/>
  <c r="G66" i="10"/>
  <c r="G67" i="10"/>
  <c r="G68" i="10"/>
  <c r="G69" i="10"/>
  <c r="G70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62" i="10"/>
  <c r="F63" i="10"/>
  <c r="F64" i="10"/>
  <c r="F65" i="10"/>
  <c r="F66" i="10"/>
  <c r="F67" i="10"/>
  <c r="F68" i="10"/>
  <c r="F69" i="10"/>
  <c r="F70" i="10"/>
  <c r="D7" i="10"/>
  <c r="D8" i="10"/>
  <c r="D9" i="10"/>
  <c r="D10" i="10"/>
  <c r="D11" i="10"/>
  <c r="D12" i="10"/>
  <c r="D13" i="10"/>
  <c r="D14" i="10"/>
  <c r="D15" i="10"/>
  <c r="D16" i="10"/>
  <c r="D17" i="10"/>
  <c r="D18" i="10"/>
  <c r="D19" i="10"/>
  <c r="D20" i="10"/>
  <c r="D21" i="10"/>
  <c r="D22" i="10"/>
  <c r="D23" i="10"/>
  <c r="D24" i="10"/>
  <c r="D25" i="10"/>
  <c r="D26" i="10"/>
  <c r="D27" i="10"/>
  <c r="D28" i="10"/>
  <c r="D29" i="10"/>
  <c r="D30" i="10"/>
  <c r="D31" i="10"/>
  <c r="D32" i="10"/>
  <c r="D33" i="10"/>
  <c r="D34" i="10"/>
  <c r="D35" i="10"/>
  <c r="D36" i="10"/>
  <c r="D37" i="10"/>
  <c r="D38" i="10"/>
  <c r="D39" i="10"/>
  <c r="D40" i="10"/>
  <c r="D41" i="10"/>
  <c r="D42" i="10"/>
  <c r="D43" i="10"/>
  <c r="D44" i="10"/>
  <c r="D45" i="10"/>
  <c r="D46" i="10"/>
  <c r="D47" i="10"/>
  <c r="D48" i="10"/>
  <c r="D49" i="10"/>
  <c r="D50" i="10"/>
  <c r="D51" i="10"/>
  <c r="D52" i="10"/>
  <c r="D53" i="10"/>
  <c r="D54" i="10"/>
  <c r="D55" i="10"/>
  <c r="D56" i="10"/>
  <c r="D57" i="10"/>
  <c r="D58" i="10"/>
  <c r="D59" i="10"/>
  <c r="D60" i="10"/>
  <c r="D61" i="10"/>
  <c r="D62" i="10"/>
  <c r="D63" i="10"/>
  <c r="D64" i="10"/>
  <c r="D65" i="10"/>
  <c r="D66" i="10"/>
  <c r="D67" i="10"/>
  <c r="D68" i="10"/>
  <c r="D69" i="10"/>
  <c r="D70" i="10"/>
  <c r="BH7" i="10"/>
  <c r="BH8" i="10"/>
  <c r="BH9" i="10"/>
  <c r="BH10" i="10"/>
  <c r="BH11" i="10"/>
  <c r="BH12" i="10"/>
  <c r="BH13" i="10"/>
  <c r="BH14" i="10"/>
  <c r="BH15" i="10"/>
  <c r="BH16" i="10"/>
  <c r="BH17" i="10"/>
  <c r="BH18" i="10"/>
  <c r="BH19" i="10"/>
  <c r="BH20" i="10"/>
  <c r="BH6" i="10"/>
  <c r="AK20" i="10"/>
  <c r="AK19" i="10"/>
  <c r="AK18" i="10"/>
  <c r="AK17" i="10"/>
  <c r="AK16" i="10"/>
  <c r="AK15" i="10"/>
  <c r="AK14" i="10"/>
  <c r="AK13" i="10"/>
  <c r="AK12" i="10"/>
  <c r="AK11" i="10"/>
  <c r="AK10" i="10"/>
  <c r="AK9" i="10"/>
  <c r="AK8" i="10"/>
  <c r="AK7" i="10"/>
  <c r="AK6" i="10"/>
  <c r="K70" i="10"/>
  <c r="K69" i="10"/>
  <c r="K68" i="10"/>
  <c r="K67" i="10"/>
  <c r="K66" i="10"/>
  <c r="K65" i="10"/>
  <c r="K64" i="10"/>
  <c r="K63" i="10"/>
  <c r="K62" i="10"/>
  <c r="K61" i="10"/>
  <c r="K60" i="10"/>
  <c r="K59" i="10"/>
  <c r="K58" i="10"/>
  <c r="K57" i="10"/>
  <c r="K56" i="10"/>
  <c r="K55" i="10"/>
  <c r="K54" i="10"/>
  <c r="K53" i="10"/>
  <c r="K52" i="10"/>
  <c r="K51" i="10"/>
  <c r="K50" i="10"/>
  <c r="K49" i="10"/>
  <c r="K48" i="10"/>
  <c r="K47" i="10"/>
  <c r="K46" i="10"/>
  <c r="K45" i="10"/>
  <c r="K44" i="10"/>
  <c r="K43" i="10"/>
  <c r="K42" i="10"/>
  <c r="K41" i="10"/>
  <c r="K40" i="10"/>
  <c r="K39" i="10"/>
  <c r="K38" i="10"/>
  <c r="K37" i="10"/>
  <c r="K36" i="10"/>
  <c r="K35" i="10"/>
  <c r="K34" i="10"/>
  <c r="K33" i="10"/>
  <c r="K32" i="10"/>
  <c r="K31" i="10"/>
  <c r="K30" i="10"/>
  <c r="K29" i="10"/>
  <c r="K28" i="10"/>
  <c r="K27" i="10"/>
  <c r="K26" i="10"/>
  <c r="K25" i="10"/>
  <c r="K24" i="10"/>
  <c r="K23" i="10"/>
  <c r="K22" i="10"/>
  <c r="K21" i="10"/>
  <c r="K20" i="10"/>
  <c r="K19" i="10"/>
  <c r="K18" i="10"/>
  <c r="K17" i="10"/>
  <c r="K16" i="10"/>
  <c r="K15" i="10"/>
  <c r="K14" i="10"/>
  <c r="K13" i="10"/>
  <c r="K12" i="10"/>
  <c r="K11" i="10"/>
  <c r="K10" i="10"/>
  <c r="K9" i="10"/>
  <c r="K8" i="10"/>
  <c r="K7" i="10"/>
  <c r="K6" i="10"/>
  <c r="E7" i="10"/>
  <c r="E8" i="10"/>
  <c r="E9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37" i="10"/>
  <c r="E38" i="10"/>
  <c r="E39" i="10"/>
  <c r="E40" i="10"/>
  <c r="E41" i="10"/>
  <c r="E42" i="10"/>
  <c r="E43" i="10"/>
  <c r="E44" i="10"/>
  <c r="E45" i="10"/>
  <c r="E46" i="10"/>
  <c r="E47" i="10"/>
  <c r="E48" i="10"/>
  <c r="E49" i="10"/>
  <c r="E50" i="10"/>
  <c r="E51" i="10"/>
  <c r="E52" i="10"/>
  <c r="E53" i="10"/>
  <c r="E54" i="10"/>
  <c r="E55" i="10"/>
  <c r="E56" i="10"/>
  <c r="E57" i="10"/>
  <c r="E58" i="10"/>
  <c r="E59" i="10"/>
  <c r="E60" i="10"/>
  <c r="E61" i="10"/>
  <c r="E62" i="10"/>
  <c r="E63" i="10"/>
  <c r="E64" i="10"/>
  <c r="E65" i="10"/>
  <c r="E66" i="10"/>
  <c r="E67" i="10"/>
  <c r="E68" i="10"/>
  <c r="E69" i="10"/>
  <c r="E70" i="10"/>
  <c r="E6" i="10"/>
  <c r="BG20" i="10"/>
  <c r="BG19" i="10"/>
  <c r="BG18" i="10"/>
  <c r="BG17" i="10"/>
  <c r="BG16" i="10"/>
  <c r="BG15" i="10"/>
  <c r="BG14" i="10"/>
  <c r="BG13" i="10"/>
  <c r="BG12" i="10"/>
  <c r="BG11" i="10"/>
  <c r="BG10" i="10"/>
  <c r="BG9" i="10"/>
  <c r="BG8" i="10"/>
  <c r="BG7" i="10"/>
  <c r="BG6" i="10"/>
  <c r="AA9" i="5"/>
  <c r="BP6" i="10"/>
  <c r="AB9" i="5"/>
  <c r="BU6" i="10"/>
  <c r="AC9" i="5"/>
  <c r="BZ6" i="10"/>
  <c r="AA10" i="5"/>
  <c r="BQ6" i="10"/>
  <c r="AB10" i="5"/>
  <c r="BV6" i="10"/>
  <c r="AC10" i="5"/>
  <c r="CA6" i="10"/>
  <c r="AA11" i="5"/>
  <c r="BR6" i="10"/>
  <c r="AB11" i="5"/>
  <c r="BW6" i="10"/>
  <c r="AC11" i="5"/>
  <c r="CB6" i="10"/>
  <c r="AA12" i="5"/>
  <c r="BS6" i="10"/>
  <c r="AB12" i="5"/>
  <c r="BX6" i="10"/>
  <c r="AC12" i="5"/>
  <c r="CC6" i="10"/>
  <c r="AA13" i="5"/>
  <c r="BO7" i="10"/>
  <c r="AB13" i="5"/>
  <c r="BT7" i="10"/>
  <c r="AC13" i="5"/>
  <c r="BY7" i="10"/>
  <c r="AA14" i="5"/>
  <c r="BP7" i="10"/>
  <c r="AB14" i="5"/>
  <c r="BU7" i="10"/>
  <c r="AC14" i="5"/>
  <c r="BZ7" i="10"/>
  <c r="AA15" i="5"/>
  <c r="BQ7" i="10"/>
  <c r="AB15" i="5"/>
  <c r="BV7" i="10"/>
  <c r="AC15" i="5"/>
  <c r="CA7" i="10"/>
  <c r="AA16" i="5"/>
  <c r="BR7" i="10"/>
  <c r="AB16" i="5"/>
  <c r="BW7" i="10"/>
  <c r="AC16" i="5"/>
  <c r="CB7" i="10"/>
  <c r="AA17" i="5"/>
  <c r="BS7" i="10"/>
  <c r="AB17" i="5"/>
  <c r="BX7" i="10"/>
  <c r="AC17" i="5"/>
  <c r="CC7" i="10"/>
  <c r="AA18" i="5"/>
  <c r="BO8" i="10"/>
  <c r="AB18" i="5"/>
  <c r="BT8" i="10"/>
  <c r="AC18" i="5"/>
  <c r="BY8" i="10"/>
  <c r="AA19" i="5"/>
  <c r="BP8" i="10"/>
  <c r="AB19" i="5"/>
  <c r="BU8" i="10"/>
  <c r="AC19" i="5"/>
  <c r="BZ8" i="10"/>
  <c r="AA20" i="5"/>
  <c r="BQ8" i="10"/>
  <c r="AB20" i="5"/>
  <c r="BV8" i="10"/>
  <c r="AC20" i="5"/>
  <c r="CA8" i="10"/>
  <c r="AA21" i="5"/>
  <c r="BR8" i="10"/>
  <c r="AB21" i="5"/>
  <c r="BW8" i="10"/>
  <c r="AC21" i="5"/>
  <c r="CB8" i="10"/>
  <c r="AA22" i="5"/>
  <c r="BS8" i="10"/>
  <c r="AB22" i="5"/>
  <c r="BX8" i="10"/>
  <c r="AC22" i="5"/>
  <c r="CC8" i="10"/>
  <c r="AA23" i="5"/>
  <c r="BO9" i="10"/>
  <c r="AB23" i="5"/>
  <c r="BT9" i="10"/>
  <c r="AC23" i="5"/>
  <c r="BY9" i="10"/>
  <c r="AA24" i="5"/>
  <c r="BP9" i="10"/>
  <c r="AB24" i="5"/>
  <c r="BU9" i="10"/>
  <c r="AC24" i="5"/>
  <c r="BZ9" i="10"/>
  <c r="AA25" i="5"/>
  <c r="BQ9" i="10"/>
  <c r="AB25" i="5"/>
  <c r="BV9" i="10"/>
  <c r="AC25" i="5"/>
  <c r="CA9" i="10"/>
  <c r="AA26" i="5"/>
  <c r="BR9" i="10"/>
  <c r="AB26" i="5"/>
  <c r="BW9" i="10"/>
  <c r="AC26" i="5"/>
  <c r="CB9" i="10"/>
  <c r="AA27" i="5"/>
  <c r="BS9" i="10"/>
  <c r="AB27" i="5"/>
  <c r="BX9" i="10"/>
  <c r="AC27" i="5"/>
  <c r="CC9" i="10"/>
  <c r="AA28" i="5"/>
  <c r="BO10" i="10"/>
  <c r="AB28" i="5"/>
  <c r="BT10" i="10"/>
  <c r="AC28" i="5"/>
  <c r="BY10" i="10"/>
  <c r="AA29" i="5"/>
  <c r="BP10" i="10"/>
  <c r="AB29" i="5"/>
  <c r="BU10" i="10"/>
  <c r="AC29" i="5"/>
  <c r="BZ10" i="10"/>
  <c r="AA30" i="5"/>
  <c r="BQ10" i="10"/>
  <c r="AB30" i="5"/>
  <c r="BV10" i="10"/>
  <c r="AC30" i="5"/>
  <c r="CA10" i="10"/>
  <c r="AA31" i="5"/>
  <c r="BR10" i="10"/>
  <c r="AB31" i="5"/>
  <c r="BW10" i="10"/>
  <c r="AC31" i="5"/>
  <c r="CB10" i="10"/>
  <c r="AA32" i="5"/>
  <c r="BS10" i="10"/>
  <c r="AB32" i="5"/>
  <c r="BX10" i="10"/>
  <c r="AC32" i="5"/>
  <c r="CC10" i="10"/>
  <c r="AA33" i="5"/>
  <c r="BO11" i="10"/>
  <c r="AB33" i="5"/>
  <c r="BT11" i="10"/>
  <c r="AC33" i="5"/>
  <c r="BY11" i="10"/>
  <c r="AA34" i="5"/>
  <c r="BP11" i="10"/>
  <c r="AB34" i="5"/>
  <c r="BU11" i="10"/>
  <c r="AC34" i="5"/>
  <c r="BZ11" i="10"/>
  <c r="AA35" i="5"/>
  <c r="BQ11" i="10"/>
  <c r="AB35" i="5"/>
  <c r="BV11" i="10"/>
  <c r="AC35" i="5"/>
  <c r="CA11" i="10"/>
  <c r="AA36" i="5"/>
  <c r="BR11" i="10"/>
  <c r="AB36" i="5"/>
  <c r="BW11" i="10"/>
  <c r="AC36" i="5"/>
  <c r="CB11" i="10"/>
  <c r="AA37" i="5"/>
  <c r="BS11" i="10"/>
  <c r="AB37" i="5"/>
  <c r="BX11" i="10"/>
  <c r="AC37" i="5"/>
  <c r="CC11" i="10"/>
  <c r="AA38" i="5"/>
  <c r="BO12" i="10"/>
  <c r="AB38" i="5"/>
  <c r="BT12" i="10"/>
  <c r="AC38" i="5"/>
  <c r="BY12" i="10"/>
  <c r="AA39" i="5"/>
  <c r="BP12" i="10"/>
  <c r="AB39" i="5"/>
  <c r="BU12" i="10"/>
  <c r="AC39" i="5"/>
  <c r="BZ12" i="10"/>
  <c r="AA40" i="5"/>
  <c r="BQ12" i="10"/>
  <c r="AB40" i="5"/>
  <c r="BV12" i="10"/>
  <c r="AC40" i="5"/>
  <c r="CA12" i="10"/>
  <c r="AA41" i="5"/>
  <c r="BR12" i="10"/>
  <c r="AB41" i="5"/>
  <c r="BW12" i="10"/>
  <c r="AC41" i="5"/>
  <c r="CB12" i="10"/>
  <c r="AA42" i="5"/>
  <c r="BS12" i="10"/>
  <c r="AB42" i="5"/>
  <c r="BX12" i="10"/>
  <c r="AC42" i="5"/>
  <c r="CC12" i="10"/>
  <c r="AA43" i="5"/>
  <c r="BO13" i="10"/>
  <c r="AB43" i="5"/>
  <c r="BT13" i="10"/>
  <c r="AC43" i="5"/>
  <c r="BY13" i="10"/>
  <c r="AA44" i="5"/>
  <c r="BP13" i="10"/>
  <c r="AB44" i="5"/>
  <c r="BU13" i="10"/>
  <c r="AC44" i="5"/>
  <c r="BZ13" i="10"/>
  <c r="AA45" i="5"/>
  <c r="BQ13" i="10"/>
  <c r="AB45" i="5"/>
  <c r="BV13" i="10"/>
  <c r="AC45" i="5"/>
  <c r="CA13" i="10"/>
  <c r="AA46" i="5"/>
  <c r="BR13" i="10"/>
  <c r="AB46" i="5"/>
  <c r="BW13" i="10"/>
  <c r="AC46" i="5"/>
  <c r="CB13" i="10"/>
  <c r="AA47" i="5"/>
  <c r="BS13" i="10"/>
  <c r="AB47" i="5"/>
  <c r="BX13" i="10"/>
  <c r="AC47" i="5"/>
  <c r="CC13" i="10"/>
  <c r="AA48" i="5"/>
  <c r="BO14" i="10"/>
  <c r="AB48" i="5"/>
  <c r="BT14" i="10"/>
  <c r="AC48" i="5"/>
  <c r="BY14" i="10"/>
  <c r="AA49" i="5"/>
  <c r="BP14" i="10"/>
  <c r="AB49" i="5"/>
  <c r="BU14" i="10"/>
  <c r="AC49" i="5"/>
  <c r="BZ14" i="10"/>
  <c r="AA50" i="5"/>
  <c r="BQ14" i="10"/>
  <c r="AB50" i="5"/>
  <c r="BV14" i="10"/>
  <c r="AC50" i="5"/>
  <c r="CA14" i="10"/>
  <c r="AA51" i="5"/>
  <c r="BR14" i="10"/>
  <c r="AB51" i="5"/>
  <c r="BW14" i="10"/>
  <c r="AC51" i="5"/>
  <c r="CB14" i="10"/>
  <c r="AA52" i="5"/>
  <c r="BS14" i="10"/>
  <c r="AB52" i="5"/>
  <c r="BX14" i="10"/>
  <c r="AC52" i="5"/>
  <c r="CC14" i="10"/>
  <c r="AA53" i="5"/>
  <c r="BO15" i="10"/>
  <c r="AB53" i="5"/>
  <c r="BT15" i="10"/>
  <c r="AC53" i="5"/>
  <c r="BY15" i="10"/>
  <c r="AA54" i="5"/>
  <c r="BP15" i="10"/>
  <c r="AB54" i="5"/>
  <c r="BU15" i="10"/>
  <c r="AC54" i="5"/>
  <c r="BZ15" i="10"/>
  <c r="AA55" i="5"/>
  <c r="BQ15" i="10"/>
  <c r="AB55" i="5"/>
  <c r="BV15" i="10"/>
  <c r="AC55" i="5"/>
  <c r="CA15" i="10"/>
  <c r="AA56" i="5"/>
  <c r="BR15" i="10"/>
  <c r="AB56" i="5"/>
  <c r="BW15" i="10"/>
  <c r="AC56" i="5"/>
  <c r="CB15" i="10"/>
  <c r="AA57" i="5"/>
  <c r="BS15" i="10"/>
  <c r="AB57" i="5"/>
  <c r="BX15" i="10"/>
  <c r="AC57" i="5"/>
  <c r="CC15" i="10"/>
  <c r="AA58" i="5"/>
  <c r="BO16" i="10"/>
  <c r="AB58" i="5"/>
  <c r="BT16" i="10"/>
  <c r="AC58" i="5"/>
  <c r="BY16" i="10"/>
  <c r="AA59" i="5"/>
  <c r="BP16" i="10"/>
  <c r="AB59" i="5"/>
  <c r="BU16" i="10"/>
  <c r="AC59" i="5"/>
  <c r="BZ16" i="10"/>
  <c r="AA60" i="5"/>
  <c r="BQ16" i="10"/>
  <c r="AB60" i="5"/>
  <c r="BV16" i="10"/>
  <c r="AC60" i="5"/>
  <c r="CA16" i="10"/>
  <c r="AA61" i="5"/>
  <c r="BR16" i="10"/>
  <c r="AB61" i="5"/>
  <c r="BW16" i="10"/>
  <c r="AC61" i="5"/>
  <c r="CB16" i="10"/>
  <c r="AA62" i="5"/>
  <c r="BS16" i="10"/>
  <c r="AB62" i="5"/>
  <c r="BX16" i="10"/>
  <c r="AC62" i="5"/>
  <c r="CC16" i="10"/>
  <c r="AA63" i="5"/>
  <c r="BO17" i="10"/>
  <c r="AB63" i="5"/>
  <c r="BT17" i="10"/>
  <c r="AC63" i="5"/>
  <c r="BY17" i="10"/>
  <c r="AA64" i="5"/>
  <c r="BP17" i="10"/>
  <c r="AB64" i="5"/>
  <c r="BU17" i="10"/>
  <c r="AC64" i="5"/>
  <c r="BZ17" i="10"/>
  <c r="AA65" i="5"/>
  <c r="BQ17" i="10"/>
  <c r="AB65" i="5"/>
  <c r="BV17" i="10"/>
  <c r="AC65" i="5"/>
  <c r="CA17" i="10"/>
  <c r="AA66" i="5"/>
  <c r="BR17" i="10"/>
  <c r="AB66" i="5"/>
  <c r="BW17" i="10"/>
  <c r="AC66" i="5"/>
  <c r="CB17" i="10"/>
  <c r="AA67" i="5"/>
  <c r="BS17" i="10"/>
  <c r="AB67" i="5"/>
  <c r="BX17" i="10"/>
  <c r="AC67" i="5"/>
  <c r="CC17" i="10"/>
  <c r="AA68" i="5"/>
  <c r="BO18" i="10"/>
  <c r="AB68" i="5"/>
  <c r="BT18" i="10"/>
  <c r="AC68" i="5"/>
  <c r="BY18" i="10"/>
  <c r="AA69" i="5"/>
  <c r="BP18" i="10"/>
  <c r="AB69" i="5"/>
  <c r="BU18" i="10"/>
  <c r="AC69" i="5"/>
  <c r="BZ18" i="10"/>
  <c r="AA70" i="5"/>
  <c r="BQ18" i="10"/>
  <c r="AB70" i="5"/>
  <c r="BV18" i="10"/>
  <c r="AC70" i="5"/>
  <c r="CA18" i="10"/>
  <c r="AA71" i="5"/>
  <c r="BR18" i="10"/>
  <c r="AB71" i="5"/>
  <c r="BW18" i="10"/>
  <c r="AC71" i="5"/>
  <c r="CB18" i="10"/>
  <c r="AA72" i="5"/>
  <c r="BS18" i="10"/>
  <c r="AB72" i="5"/>
  <c r="BX18" i="10"/>
  <c r="AC72" i="5"/>
  <c r="CC18" i="10"/>
  <c r="AA73" i="5"/>
  <c r="BO19" i="10"/>
  <c r="AB73" i="5"/>
  <c r="BT19" i="10"/>
  <c r="AC73" i="5"/>
  <c r="BY19" i="10"/>
  <c r="AA74" i="5"/>
  <c r="BP19" i="10"/>
  <c r="AB74" i="5"/>
  <c r="BU19" i="10"/>
  <c r="AC74" i="5"/>
  <c r="BZ19" i="10"/>
  <c r="AA75" i="5"/>
  <c r="BQ19" i="10"/>
  <c r="AB75" i="5"/>
  <c r="BV19" i="10"/>
  <c r="AC75" i="5"/>
  <c r="CA19" i="10"/>
  <c r="AA76" i="5"/>
  <c r="BR19" i="10"/>
  <c r="AB76" i="5"/>
  <c r="BW19" i="10"/>
  <c r="AC76" i="5"/>
  <c r="CB19" i="10"/>
  <c r="AA77" i="5"/>
  <c r="BS19" i="10"/>
  <c r="AB77" i="5"/>
  <c r="BX19" i="10"/>
  <c r="AC77" i="5"/>
  <c r="CC19" i="10"/>
  <c r="AA78" i="5"/>
  <c r="BO20" i="10"/>
  <c r="AB78" i="5"/>
  <c r="BT20" i="10"/>
  <c r="AC78" i="5"/>
  <c r="BY20" i="10"/>
  <c r="AA79" i="5"/>
  <c r="BP20" i="10"/>
  <c r="AB79" i="5"/>
  <c r="BU20" i="10"/>
  <c r="AC79" i="5"/>
  <c r="BZ20" i="10"/>
  <c r="AA80" i="5"/>
  <c r="BQ20" i="10"/>
  <c r="AB80" i="5"/>
  <c r="BV20" i="10"/>
  <c r="AC80" i="5"/>
  <c r="CA20" i="10"/>
  <c r="AA81" i="5"/>
  <c r="BR20" i="10"/>
  <c r="AB81" i="5"/>
  <c r="BW20" i="10"/>
  <c r="AC81" i="5"/>
  <c r="CB20" i="10"/>
  <c r="AA82" i="5"/>
  <c r="BS20" i="10"/>
  <c r="AB82" i="5"/>
  <c r="BX20" i="10"/>
  <c r="AC82" i="5"/>
  <c r="CC20" i="10"/>
  <c r="W9" i="5"/>
  <c r="AS6" i="10"/>
  <c r="X9" i="5"/>
  <c r="AX6" i="10"/>
  <c r="Y9" i="5"/>
  <c r="BC6" i="10"/>
  <c r="W10" i="5"/>
  <c r="AT6" i="10"/>
  <c r="X10" i="5"/>
  <c r="AY6" i="10"/>
  <c r="Y10" i="5"/>
  <c r="BD6" i="10"/>
  <c r="W11" i="5"/>
  <c r="AU6" i="10"/>
  <c r="X11" i="5"/>
  <c r="AZ6" i="10"/>
  <c r="Y11" i="5"/>
  <c r="BE6" i="10"/>
  <c r="W12" i="5"/>
  <c r="AV6" i="10"/>
  <c r="X12" i="5"/>
  <c r="Y12" i="5"/>
  <c r="BF6" i="10"/>
  <c r="W13" i="5"/>
  <c r="X13" i="5"/>
  <c r="Y13" i="5"/>
  <c r="BB7" i="10"/>
  <c r="W14" i="5"/>
  <c r="AS7" i="10"/>
  <c r="X14" i="5"/>
  <c r="AX7" i="10"/>
  <c r="Y14" i="5"/>
  <c r="BC7" i="10"/>
  <c r="W15" i="5"/>
  <c r="X15" i="5"/>
  <c r="AY7" i="10"/>
  <c r="Y15" i="5"/>
  <c r="BD7" i="10"/>
  <c r="W16" i="5"/>
  <c r="AU7" i="10"/>
  <c r="X16" i="5"/>
  <c r="AZ7" i="10"/>
  <c r="Y16" i="5"/>
  <c r="BE7" i="10"/>
  <c r="W17" i="5"/>
  <c r="X17" i="5"/>
  <c r="BA7" i="10"/>
  <c r="Y17" i="5"/>
  <c r="BF7" i="10"/>
  <c r="W18" i="5"/>
  <c r="AR8" i="10"/>
  <c r="X18" i="5"/>
  <c r="AW8" i="10"/>
  <c r="Y18" i="5"/>
  <c r="BB8" i="10"/>
  <c r="W19" i="5"/>
  <c r="AS8" i="10"/>
  <c r="X19" i="5"/>
  <c r="AX8" i="10"/>
  <c r="Y19" i="5"/>
  <c r="BC8" i="10"/>
  <c r="W20" i="5"/>
  <c r="AT8" i="10"/>
  <c r="X20" i="5"/>
  <c r="AY8" i="10"/>
  <c r="Y20" i="5"/>
  <c r="BD8" i="10"/>
  <c r="W21" i="5"/>
  <c r="X21" i="5"/>
  <c r="AZ8" i="10"/>
  <c r="Y21" i="5"/>
  <c r="W22" i="5"/>
  <c r="AV8" i="10"/>
  <c r="X22" i="5"/>
  <c r="BA8" i="10"/>
  <c r="Y22" i="5"/>
  <c r="W23" i="5"/>
  <c r="X23" i="5"/>
  <c r="AW9" i="10"/>
  <c r="Y23" i="5"/>
  <c r="BB9" i="10"/>
  <c r="W24" i="5"/>
  <c r="AS9" i="10"/>
  <c r="X24" i="5"/>
  <c r="AX9" i="10"/>
  <c r="Y24" i="5"/>
  <c r="BC9" i="10"/>
  <c r="W25" i="5"/>
  <c r="X25" i="5"/>
  <c r="AY9" i="10"/>
  <c r="Y25" i="5"/>
  <c r="BD9" i="10"/>
  <c r="W26" i="5"/>
  <c r="AU9" i="10"/>
  <c r="X26" i="5"/>
  <c r="AZ9" i="10"/>
  <c r="Y26" i="5"/>
  <c r="W27" i="5"/>
  <c r="AV9" i="10"/>
  <c r="X27" i="5"/>
  <c r="BA9" i="10"/>
  <c r="Y27" i="5"/>
  <c r="BF9" i="10"/>
  <c r="W28" i="5"/>
  <c r="AR10" i="10"/>
  <c r="X28" i="5"/>
  <c r="AW10" i="10"/>
  <c r="Y28" i="5"/>
  <c r="BB10" i="10"/>
  <c r="W29" i="5"/>
  <c r="AS10" i="10"/>
  <c r="X29" i="5"/>
  <c r="AX10" i="10"/>
  <c r="Y29" i="5"/>
  <c r="BC10" i="10"/>
  <c r="W30" i="5"/>
  <c r="AT10" i="10"/>
  <c r="X30" i="5"/>
  <c r="Y30" i="5"/>
  <c r="W31" i="5"/>
  <c r="X31" i="5"/>
  <c r="AZ10" i="10"/>
  <c r="Y31" i="5"/>
  <c r="BE10" i="10"/>
  <c r="W32" i="5"/>
  <c r="AV10" i="10"/>
  <c r="X32" i="5"/>
  <c r="Y32" i="5"/>
  <c r="BF10" i="10"/>
  <c r="W33" i="5"/>
  <c r="AR11" i="10"/>
  <c r="X33" i="5"/>
  <c r="AW11" i="10"/>
  <c r="Y33" i="5"/>
  <c r="BB11" i="10"/>
  <c r="W34" i="5"/>
  <c r="AS11" i="10"/>
  <c r="X34" i="5"/>
  <c r="AX11" i="10"/>
  <c r="Y34" i="5"/>
  <c r="W35" i="5"/>
  <c r="AT11" i="10"/>
  <c r="X35" i="5"/>
  <c r="AY11" i="10"/>
  <c r="Y35" i="5"/>
  <c r="BD11" i="10"/>
  <c r="W36" i="5"/>
  <c r="AU11" i="10"/>
  <c r="X36" i="5"/>
  <c r="AZ11" i="10"/>
  <c r="Y36" i="5"/>
  <c r="BE11" i="10"/>
  <c r="W37" i="5"/>
  <c r="AV11" i="10"/>
  <c r="X37" i="5"/>
  <c r="BA11" i="10"/>
  <c r="Y37" i="5"/>
  <c r="BF11" i="10"/>
  <c r="W38" i="5"/>
  <c r="AR12" i="10"/>
  <c r="X38" i="5"/>
  <c r="AW12" i="10"/>
  <c r="Y38" i="5"/>
  <c r="BB12" i="10"/>
  <c r="W39" i="5"/>
  <c r="AS12" i="10"/>
  <c r="X39" i="5"/>
  <c r="Y39" i="5"/>
  <c r="BC12" i="10"/>
  <c r="W40" i="5"/>
  <c r="AT12" i="10"/>
  <c r="X40" i="5"/>
  <c r="Y40" i="5"/>
  <c r="BD12" i="10"/>
  <c r="W41" i="5"/>
  <c r="AU12" i="10"/>
  <c r="X41" i="5"/>
  <c r="AZ12" i="10"/>
  <c r="Y41" i="5"/>
  <c r="W42" i="5"/>
  <c r="AV12" i="10"/>
  <c r="X42" i="5"/>
  <c r="BA12" i="10"/>
  <c r="Y42" i="5"/>
  <c r="BF12" i="10"/>
  <c r="W43" i="5"/>
  <c r="AR13" i="10"/>
  <c r="X43" i="5"/>
  <c r="AW13" i="10"/>
  <c r="Y43" i="5"/>
  <c r="BB13" i="10"/>
  <c r="W44" i="5"/>
  <c r="AS13" i="10"/>
  <c r="X44" i="5"/>
  <c r="AX13" i="10"/>
  <c r="Y44" i="5"/>
  <c r="BC13" i="10"/>
  <c r="W45" i="5"/>
  <c r="AT13" i="10"/>
  <c r="X45" i="5"/>
  <c r="AY13" i="10"/>
  <c r="Y45" i="5"/>
  <c r="W46" i="5"/>
  <c r="AU13" i="10"/>
  <c r="X46" i="5"/>
  <c r="AZ13" i="10"/>
  <c r="Y46" i="5"/>
  <c r="BE13" i="10"/>
  <c r="W47" i="5"/>
  <c r="AV13" i="10"/>
  <c r="X47" i="5"/>
  <c r="BA13" i="10"/>
  <c r="Y47" i="5"/>
  <c r="BF13" i="10"/>
  <c r="W48" i="5"/>
  <c r="AR14" i="10"/>
  <c r="X48" i="5"/>
  <c r="AW14" i="10"/>
  <c r="Y48" i="5"/>
  <c r="W49" i="5"/>
  <c r="AS14" i="10"/>
  <c r="X49" i="5"/>
  <c r="AX14" i="10"/>
  <c r="Y49" i="5"/>
  <c r="BC14" i="10"/>
  <c r="W50" i="5"/>
  <c r="AT14" i="10"/>
  <c r="X50" i="5"/>
  <c r="AY14" i="10"/>
  <c r="Y50" i="5"/>
  <c r="BD14" i="10"/>
  <c r="W51" i="5"/>
  <c r="X51" i="5"/>
  <c r="AZ14" i="10"/>
  <c r="Y51" i="5"/>
  <c r="BE14" i="10"/>
  <c r="W52" i="5"/>
  <c r="AV14" i="10"/>
  <c r="X52" i="5"/>
  <c r="BA14" i="10"/>
  <c r="Y52" i="5"/>
  <c r="BF14" i="10"/>
  <c r="W53" i="5"/>
  <c r="AR15" i="10"/>
  <c r="X53" i="5"/>
  <c r="AW15" i="10"/>
  <c r="Y53" i="5"/>
  <c r="BB15" i="10"/>
  <c r="W54" i="5"/>
  <c r="X54" i="5"/>
  <c r="AX15" i="10"/>
  <c r="Y54" i="5"/>
  <c r="BC15" i="10"/>
  <c r="W55" i="5"/>
  <c r="X55" i="5"/>
  <c r="Y55" i="5"/>
  <c r="BD15" i="10"/>
  <c r="W56" i="5"/>
  <c r="AU15" i="10"/>
  <c r="X56" i="5"/>
  <c r="Y56" i="5"/>
  <c r="BE15" i="10"/>
  <c r="W57" i="5"/>
  <c r="AV15" i="10"/>
  <c r="X57" i="5"/>
  <c r="BA15" i="10"/>
  <c r="Y57" i="5"/>
  <c r="W58" i="5"/>
  <c r="AR16" i="10"/>
  <c r="X58" i="5"/>
  <c r="AW16" i="10"/>
  <c r="Y58" i="5"/>
  <c r="BB16" i="10"/>
  <c r="W59" i="5"/>
  <c r="AS16" i="10"/>
  <c r="X59" i="5"/>
  <c r="AX16" i="10"/>
  <c r="Y59" i="5"/>
  <c r="BC16" i="10"/>
  <c r="W60" i="5"/>
  <c r="AT16" i="10"/>
  <c r="X60" i="5"/>
  <c r="AY16" i="10"/>
  <c r="Y60" i="5"/>
  <c r="W61" i="5"/>
  <c r="AU16" i="10"/>
  <c r="X61" i="5"/>
  <c r="AZ16" i="10"/>
  <c r="Y61" i="5"/>
  <c r="BE16" i="10"/>
  <c r="W62" i="5"/>
  <c r="X62" i="5"/>
  <c r="BA16" i="10"/>
  <c r="Y62" i="5"/>
  <c r="BF16" i="10"/>
  <c r="W63" i="5"/>
  <c r="X63" i="5"/>
  <c r="AW17" i="10"/>
  <c r="Y63" i="5"/>
  <c r="BB17" i="10"/>
  <c r="W64" i="5"/>
  <c r="AS17" i="10"/>
  <c r="X64" i="5"/>
  <c r="AX17" i="10"/>
  <c r="Y64" i="5"/>
  <c r="W65" i="5"/>
  <c r="AT17" i="10"/>
  <c r="X65" i="5"/>
  <c r="AY17" i="10"/>
  <c r="Y65" i="5"/>
  <c r="BD17" i="10"/>
  <c r="W66" i="5"/>
  <c r="AU17" i="10"/>
  <c r="X66" i="5"/>
  <c r="Y66" i="5"/>
  <c r="BE17" i="10"/>
  <c r="W67" i="5"/>
  <c r="AV17" i="10"/>
  <c r="X67" i="5"/>
  <c r="BA17" i="10"/>
  <c r="Y67" i="5"/>
  <c r="BF17" i="10"/>
  <c r="W68" i="5"/>
  <c r="AR18" i="10"/>
  <c r="X68" i="5"/>
  <c r="AW18" i="10"/>
  <c r="Y68" i="5"/>
  <c r="BB18" i="10"/>
  <c r="W69" i="5"/>
  <c r="X69" i="5"/>
  <c r="AX18" i="10"/>
  <c r="Y69" i="5"/>
  <c r="BC18" i="10"/>
  <c r="W70" i="5"/>
  <c r="AT18" i="10"/>
  <c r="X70" i="5"/>
  <c r="AY18" i="10"/>
  <c r="Y70" i="5"/>
  <c r="BD18" i="10"/>
  <c r="W71" i="5"/>
  <c r="X71" i="5"/>
  <c r="Y71" i="5"/>
  <c r="W72" i="5"/>
  <c r="AV18" i="10"/>
  <c r="X72" i="5"/>
  <c r="BA18" i="10"/>
  <c r="Y72" i="5"/>
  <c r="W73" i="5"/>
  <c r="AR19" i="10"/>
  <c r="X73" i="5"/>
  <c r="AW19" i="10"/>
  <c r="Y73" i="5"/>
  <c r="BB19" i="10"/>
  <c r="W74" i="5"/>
  <c r="X74" i="5"/>
  <c r="AX19" i="10"/>
  <c r="Y74" i="5"/>
  <c r="BC19" i="10"/>
  <c r="W75" i="5"/>
  <c r="X75" i="5"/>
  <c r="AY19" i="10"/>
  <c r="Y75" i="5"/>
  <c r="BD19" i="10"/>
  <c r="W76" i="5"/>
  <c r="AU19" i="10"/>
  <c r="X76" i="5"/>
  <c r="Y76" i="5"/>
  <c r="BE19" i="10"/>
  <c r="W77" i="5"/>
  <c r="AV19" i="10"/>
  <c r="X77" i="5"/>
  <c r="BA19" i="10"/>
  <c r="Y77" i="5"/>
  <c r="W78" i="5"/>
  <c r="X78" i="5"/>
  <c r="AW20" i="10"/>
  <c r="Y78" i="5"/>
  <c r="BB20" i="10"/>
  <c r="W79" i="5"/>
  <c r="X79" i="5"/>
  <c r="AX20" i="10"/>
  <c r="Y79" i="5"/>
  <c r="BC20" i="10"/>
  <c r="W80" i="5"/>
  <c r="AT20" i="10"/>
  <c r="X80" i="5"/>
  <c r="AY20" i="10"/>
  <c r="Y80" i="5"/>
  <c r="W81" i="5"/>
  <c r="AU20" i="10"/>
  <c r="X81" i="5"/>
  <c r="AZ20" i="10"/>
  <c r="Y81" i="5"/>
  <c r="BE20" i="10"/>
  <c r="W82" i="5"/>
  <c r="AV20" i="10"/>
  <c r="X82" i="5"/>
  <c r="BA20" i="10"/>
  <c r="Y82" i="5"/>
  <c r="BF20" i="10"/>
  <c r="BA6" i="10"/>
  <c r="AR7" i="10"/>
  <c r="AT7" i="10"/>
  <c r="AV7" i="10"/>
  <c r="AW7" i="10"/>
  <c r="AU8" i="10"/>
  <c r="BE8" i="10"/>
  <c r="BF8" i="10"/>
  <c r="AR9" i="10"/>
  <c r="AT9" i="10"/>
  <c r="BE9" i="10"/>
  <c r="AU10" i="10"/>
  <c r="AY10" i="10"/>
  <c r="BA10" i="10"/>
  <c r="BD10" i="10"/>
  <c r="BC11" i="10"/>
  <c r="AX12" i="10"/>
  <c r="AY12" i="10"/>
  <c r="BE12" i="10"/>
  <c r="BD13" i="10"/>
  <c r="AU14" i="10"/>
  <c r="BB14" i="10"/>
  <c r="AS15" i="10"/>
  <c r="AT15" i="10"/>
  <c r="AY15" i="10"/>
  <c r="AZ15" i="10"/>
  <c r="BF15" i="10"/>
  <c r="AV16" i="10"/>
  <c r="BD16" i="10"/>
  <c r="AR17" i="10"/>
  <c r="AZ17" i="10"/>
  <c r="BC17" i="10"/>
  <c r="AS18" i="10"/>
  <c r="AU18" i="10"/>
  <c r="AZ18" i="10"/>
  <c r="BE18" i="10"/>
  <c r="BF18" i="10"/>
  <c r="AS19" i="10"/>
  <c r="AT19" i="10"/>
  <c r="AZ19" i="10"/>
  <c r="BF19" i="10"/>
  <c r="AR20" i="10"/>
  <c r="AS20" i="10"/>
  <c r="BD20" i="10"/>
  <c r="AJ6" i="10"/>
  <c r="AJ7" i="10"/>
  <c r="AJ8" i="10"/>
  <c r="AJ9" i="10"/>
  <c r="AJ10" i="10"/>
  <c r="AJ11" i="10"/>
  <c r="AJ12" i="10"/>
  <c r="AJ13" i="10"/>
  <c r="AJ14" i="10"/>
  <c r="AJ15" i="10"/>
  <c r="AJ16" i="10"/>
  <c r="AJ17" i="10"/>
  <c r="AJ18" i="10"/>
  <c r="AJ19" i="10"/>
  <c r="AJ20" i="10"/>
  <c r="AC8" i="5"/>
  <c r="BY6" i="10"/>
  <c r="AB8" i="5"/>
  <c r="BT6" i="10"/>
  <c r="AA8" i="5"/>
  <c r="BO6" i="10"/>
  <c r="Y8" i="5"/>
  <c r="BB6" i="10"/>
  <c r="X8" i="5"/>
  <c r="AW6" i="10"/>
  <c r="W8" i="5"/>
  <c r="AR6" i="10"/>
  <c r="Z81" i="5"/>
  <c r="BM20" i="10"/>
  <c r="Z80" i="5"/>
  <c r="BL20" i="10"/>
  <c r="Z79" i="5"/>
  <c r="BK20" i="10"/>
  <c r="Z78" i="5"/>
  <c r="BJ20" i="10"/>
  <c r="Z77" i="5"/>
  <c r="BN19" i="10"/>
  <c r="Z76" i="5"/>
  <c r="BM19" i="10"/>
  <c r="Z75" i="5"/>
  <c r="BL19" i="10"/>
  <c r="Z74" i="5"/>
  <c r="BK19" i="10"/>
  <c r="Z73" i="5"/>
  <c r="BJ19" i="10"/>
  <c r="Z72" i="5"/>
  <c r="BN18" i="10"/>
  <c r="Z71" i="5"/>
  <c r="BM18" i="10"/>
  <c r="Z70" i="5"/>
  <c r="BL18" i="10"/>
  <c r="Z69" i="5"/>
  <c r="BK18" i="10"/>
  <c r="Z68" i="5"/>
  <c r="BJ18" i="10"/>
  <c r="Z67" i="5"/>
  <c r="BN17" i="10"/>
  <c r="Z66" i="5"/>
  <c r="BM17" i="10"/>
  <c r="Z65" i="5"/>
  <c r="BL17" i="10"/>
  <c r="Z64" i="5"/>
  <c r="BK17" i="10"/>
  <c r="Z63" i="5"/>
  <c r="BJ17" i="10"/>
  <c r="Z62" i="5"/>
  <c r="BN16" i="10"/>
  <c r="Z61" i="5"/>
  <c r="BM16" i="10"/>
  <c r="Z60" i="5"/>
  <c r="BL16" i="10"/>
  <c r="Z59" i="5"/>
  <c r="BK16" i="10"/>
  <c r="Z58" i="5"/>
  <c r="BJ16" i="10"/>
  <c r="Z57" i="5"/>
  <c r="BN15" i="10"/>
  <c r="Z56" i="5"/>
  <c r="BM15" i="10"/>
  <c r="Z55" i="5"/>
  <c r="BL15" i="10"/>
  <c r="Z54" i="5"/>
  <c r="BK15" i="10"/>
  <c r="Z53" i="5"/>
  <c r="BJ15" i="10"/>
  <c r="Z52" i="5"/>
  <c r="BN14" i="10"/>
  <c r="Z51" i="5"/>
  <c r="BM14" i="10"/>
  <c r="Z50" i="5"/>
  <c r="BL14" i="10"/>
  <c r="Z49" i="5"/>
  <c r="BK14" i="10"/>
  <c r="Z48" i="5"/>
  <c r="BJ14" i="10"/>
  <c r="Z47" i="5"/>
  <c r="BN13" i="10"/>
  <c r="Z46" i="5"/>
  <c r="BM13" i="10"/>
  <c r="Z45" i="5"/>
  <c r="BL13" i="10"/>
  <c r="Z44" i="5"/>
  <c r="BK13" i="10"/>
  <c r="Z43" i="5"/>
  <c r="BJ13" i="10"/>
  <c r="Z42" i="5"/>
  <c r="BN12" i="10"/>
  <c r="Z41" i="5"/>
  <c r="BM12" i="10"/>
  <c r="Z40" i="5"/>
  <c r="BL12" i="10"/>
  <c r="Z39" i="5"/>
  <c r="BK12" i="10"/>
  <c r="Z38" i="5"/>
  <c r="BJ12" i="10"/>
  <c r="Z37" i="5"/>
  <c r="BN11" i="10"/>
  <c r="Z36" i="5"/>
  <c r="BM11" i="10"/>
  <c r="Z35" i="5"/>
  <c r="BL11" i="10"/>
  <c r="Z34" i="5"/>
  <c r="BK11" i="10"/>
  <c r="Z33" i="5"/>
  <c r="BJ11" i="10"/>
  <c r="Z32" i="5"/>
  <c r="BN10" i="10"/>
  <c r="Z31" i="5"/>
  <c r="BM10" i="10"/>
  <c r="Z30" i="5"/>
  <c r="BL10" i="10"/>
  <c r="Z29" i="5"/>
  <c r="BK10" i="10"/>
  <c r="Z28" i="5"/>
  <c r="BJ10" i="10"/>
  <c r="Z27" i="5"/>
  <c r="BN9" i="10"/>
  <c r="Z26" i="5"/>
  <c r="BM9" i="10"/>
  <c r="Z25" i="5"/>
  <c r="BL9" i="10"/>
  <c r="Z24" i="5"/>
  <c r="BK9" i="10"/>
  <c r="Z23" i="5"/>
  <c r="BJ9" i="10"/>
  <c r="Z22" i="5"/>
  <c r="BN8" i="10"/>
  <c r="Z21" i="5"/>
  <c r="BM8" i="10"/>
  <c r="Z20" i="5"/>
  <c r="BL8" i="10"/>
  <c r="Z19" i="5"/>
  <c r="BK8" i="10"/>
  <c r="Z18" i="5"/>
  <c r="BJ8" i="10"/>
  <c r="Z17" i="5"/>
  <c r="BN7" i="10"/>
  <c r="Z16" i="5"/>
  <c r="BM7" i="10"/>
  <c r="Z15" i="5"/>
  <c r="BL7" i="10"/>
  <c r="Z14" i="5"/>
  <c r="BK7" i="10"/>
  <c r="Z13" i="5"/>
  <c r="BJ7" i="10"/>
  <c r="Z12" i="5"/>
  <c r="BN6" i="10"/>
  <c r="Z11" i="5"/>
  <c r="BM6" i="10"/>
  <c r="Z10" i="5"/>
  <c r="BL6" i="10"/>
  <c r="Z9" i="5"/>
  <c r="BK6" i="10"/>
  <c r="Z8" i="5"/>
  <c r="BJ6" i="10"/>
  <c r="Z82" i="5"/>
  <c r="BN20" i="10"/>
  <c r="V9" i="5"/>
  <c r="AN6" i="10"/>
  <c r="V10" i="5"/>
  <c r="AO6" i="10"/>
  <c r="V11" i="5"/>
  <c r="AP6" i="10"/>
  <c r="V12" i="5"/>
  <c r="AQ6" i="10"/>
  <c r="V13" i="5"/>
  <c r="AM7" i="10"/>
  <c r="V14" i="5"/>
  <c r="AN7" i="10"/>
  <c r="V15" i="5"/>
  <c r="AO7" i="10"/>
  <c r="V16" i="5"/>
  <c r="AP7" i="10"/>
  <c r="V17" i="5"/>
  <c r="AQ7" i="10"/>
  <c r="V18" i="5"/>
  <c r="AM8" i="10"/>
  <c r="V19" i="5"/>
  <c r="AN8" i="10"/>
  <c r="V20" i="5"/>
  <c r="AO8" i="10"/>
  <c r="V21" i="5"/>
  <c r="AP8" i="10"/>
  <c r="V22" i="5"/>
  <c r="AQ8" i="10"/>
  <c r="V23" i="5"/>
  <c r="AM9" i="10"/>
  <c r="V24" i="5"/>
  <c r="AN9" i="10"/>
  <c r="V25" i="5"/>
  <c r="AO9" i="10"/>
  <c r="V26" i="5"/>
  <c r="AP9" i="10"/>
  <c r="V27" i="5"/>
  <c r="AQ9" i="10"/>
  <c r="V28" i="5"/>
  <c r="AM10" i="10"/>
  <c r="V29" i="5"/>
  <c r="AN10" i="10"/>
  <c r="V30" i="5"/>
  <c r="AO10" i="10"/>
  <c r="V31" i="5"/>
  <c r="AP10" i="10"/>
  <c r="V32" i="5"/>
  <c r="AQ10" i="10"/>
  <c r="V33" i="5"/>
  <c r="AM11" i="10"/>
  <c r="V34" i="5"/>
  <c r="AN11" i="10"/>
  <c r="V35" i="5"/>
  <c r="AO11" i="10"/>
  <c r="V36" i="5"/>
  <c r="AP11" i="10"/>
  <c r="V37" i="5"/>
  <c r="AQ11" i="10"/>
  <c r="V38" i="5"/>
  <c r="AM12" i="10"/>
  <c r="V39" i="5"/>
  <c r="AN12" i="10"/>
  <c r="V40" i="5"/>
  <c r="AO12" i="10"/>
  <c r="V41" i="5"/>
  <c r="AP12" i="10"/>
  <c r="V42" i="5"/>
  <c r="AQ12" i="10"/>
  <c r="V43" i="5"/>
  <c r="AM13" i="10"/>
  <c r="V44" i="5"/>
  <c r="AN13" i="10"/>
  <c r="V45" i="5"/>
  <c r="AO13" i="10"/>
  <c r="V46" i="5"/>
  <c r="AP13" i="10"/>
  <c r="V47" i="5"/>
  <c r="AQ13" i="10"/>
  <c r="V48" i="5"/>
  <c r="AM14" i="10"/>
  <c r="V49" i="5"/>
  <c r="AN14" i="10"/>
  <c r="V50" i="5"/>
  <c r="AO14" i="10"/>
  <c r="V51" i="5"/>
  <c r="AP14" i="10"/>
  <c r="V52" i="5"/>
  <c r="AQ14" i="10"/>
  <c r="V53" i="5"/>
  <c r="AM15" i="10"/>
  <c r="V54" i="5"/>
  <c r="AN15" i="10"/>
  <c r="V55" i="5"/>
  <c r="AO15" i="10"/>
  <c r="V56" i="5"/>
  <c r="AP15" i="10"/>
  <c r="V57" i="5"/>
  <c r="AQ15" i="10"/>
  <c r="V58" i="5"/>
  <c r="AM16" i="10"/>
  <c r="V59" i="5"/>
  <c r="AN16" i="10"/>
  <c r="V60" i="5"/>
  <c r="AO16" i="10"/>
  <c r="V61" i="5"/>
  <c r="AP16" i="10"/>
  <c r="V62" i="5"/>
  <c r="AQ16" i="10"/>
  <c r="V63" i="5"/>
  <c r="AM17" i="10"/>
  <c r="V64" i="5"/>
  <c r="AN17" i="10"/>
  <c r="V65" i="5"/>
  <c r="AO17" i="10"/>
  <c r="V66" i="5"/>
  <c r="AP17" i="10"/>
  <c r="V67" i="5"/>
  <c r="AQ17" i="10"/>
  <c r="V68" i="5"/>
  <c r="AM18" i="10"/>
  <c r="V69" i="5"/>
  <c r="AN18" i="10"/>
  <c r="V70" i="5"/>
  <c r="AO18" i="10"/>
  <c r="V71" i="5"/>
  <c r="AP18" i="10"/>
  <c r="V72" i="5"/>
  <c r="AQ18" i="10"/>
  <c r="V73" i="5"/>
  <c r="AM19" i="10"/>
  <c r="V74" i="5"/>
  <c r="AN19" i="10"/>
  <c r="V75" i="5"/>
  <c r="AO19" i="10"/>
  <c r="V76" i="5"/>
  <c r="AP19" i="10"/>
  <c r="V77" i="5"/>
  <c r="AQ19" i="10"/>
  <c r="V78" i="5"/>
  <c r="AM20" i="10"/>
  <c r="V79" i="5"/>
  <c r="AN20" i="10"/>
  <c r="V80" i="5"/>
  <c r="AO20" i="10"/>
  <c r="V81" i="5"/>
  <c r="AP20" i="10"/>
  <c r="V82" i="5"/>
  <c r="AQ20" i="10"/>
  <c r="V8" i="5"/>
  <c r="AM6" i="10"/>
  <c r="AG55" i="10"/>
  <c r="AF55" i="10"/>
  <c r="AE55" i="10"/>
  <c r="AD55" i="10"/>
  <c r="AC55" i="10"/>
  <c r="AB55" i="10"/>
  <c r="Z55" i="10"/>
  <c r="Y55" i="10"/>
  <c r="W55" i="10"/>
  <c r="V55" i="10"/>
  <c r="U55" i="10"/>
  <c r="T55" i="10"/>
  <c r="S55" i="10"/>
  <c r="R55" i="10"/>
  <c r="P55" i="10"/>
  <c r="O55" i="10"/>
  <c r="AG54" i="10"/>
  <c r="AF54" i="10"/>
  <c r="AE54" i="10"/>
  <c r="AD54" i="10"/>
  <c r="AC54" i="10"/>
  <c r="AB54" i="10"/>
  <c r="Z54" i="10"/>
  <c r="Y54" i="10"/>
  <c r="W54" i="10"/>
  <c r="V54" i="10"/>
  <c r="U54" i="10"/>
  <c r="T54" i="10"/>
  <c r="S54" i="10"/>
  <c r="X54" i="10"/>
  <c r="R54" i="10"/>
  <c r="P54" i="10"/>
  <c r="O54" i="10"/>
  <c r="AG53" i="10"/>
  <c r="AF53" i="10"/>
  <c r="AE53" i="10"/>
  <c r="AD53" i="10"/>
  <c r="AC53" i="10"/>
  <c r="AB53" i="10"/>
  <c r="Z53" i="10"/>
  <c r="Y53" i="10"/>
  <c r="W53" i="10"/>
  <c r="V53" i="10"/>
  <c r="X53" i="10"/>
  <c r="U53" i="10"/>
  <c r="T53" i="10"/>
  <c r="S53" i="10"/>
  <c r="R53" i="10"/>
  <c r="P53" i="10"/>
  <c r="O53" i="10"/>
  <c r="AG52" i="10"/>
  <c r="AF52" i="10"/>
  <c r="AE52" i="10"/>
  <c r="AD52" i="10"/>
  <c r="AC52" i="10"/>
  <c r="AH52" i="10"/>
  <c r="AB52" i="10"/>
  <c r="Z52" i="10"/>
  <c r="Y52" i="10"/>
  <c r="W52" i="10"/>
  <c r="V52" i="10"/>
  <c r="U52" i="10"/>
  <c r="T52" i="10"/>
  <c r="S52" i="10"/>
  <c r="X52" i="10"/>
  <c r="R52" i="10"/>
  <c r="P52" i="10"/>
  <c r="O52" i="10"/>
  <c r="AG51" i="10"/>
  <c r="AF51" i="10"/>
  <c r="AE51" i="10"/>
  <c r="AD51" i="10"/>
  <c r="AC51" i="10"/>
  <c r="AB51" i="10"/>
  <c r="Z51" i="10"/>
  <c r="Y51" i="10"/>
  <c r="W51" i="10"/>
  <c r="V51" i="10"/>
  <c r="U51" i="10"/>
  <c r="T51" i="10"/>
  <c r="S51" i="10"/>
  <c r="X51" i="10"/>
  <c r="R51" i="10"/>
  <c r="P51" i="10"/>
  <c r="O51" i="10"/>
  <c r="AG50" i="10"/>
  <c r="AF50" i="10"/>
  <c r="AH50" i="10"/>
  <c r="AE50" i="10"/>
  <c r="AD50" i="10"/>
  <c r="AC50" i="10"/>
  <c r="AB50" i="10"/>
  <c r="Z50" i="10"/>
  <c r="Y50" i="10"/>
  <c r="W50" i="10"/>
  <c r="V50" i="10"/>
  <c r="U50" i="10"/>
  <c r="T50" i="10"/>
  <c r="S50" i="10"/>
  <c r="R50" i="10"/>
  <c r="P50" i="10"/>
  <c r="O50" i="10"/>
  <c r="AG49" i="10"/>
  <c r="AF49" i="10"/>
  <c r="AE49" i="10"/>
  <c r="AD49" i="10"/>
  <c r="AC49" i="10"/>
  <c r="AH49" i="10"/>
  <c r="AB49" i="10"/>
  <c r="Z49" i="10"/>
  <c r="Y49" i="10"/>
  <c r="W49" i="10"/>
  <c r="V49" i="10"/>
  <c r="U49" i="10"/>
  <c r="T49" i="10"/>
  <c r="S49" i="10"/>
  <c r="X49" i="10"/>
  <c r="R49" i="10"/>
  <c r="P49" i="10"/>
  <c r="O49" i="10"/>
  <c r="AG48" i="10"/>
  <c r="AF48" i="10"/>
  <c r="AE48" i="10"/>
  <c r="AD48" i="10"/>
  <c r="AC48" i="10"/>
  <c r="AH48" i="10"/>
  <c r="AB48" i="10"/>
  <c r="Z48" i="10"/>
  <c r="Y48" i="10"/>
  <c r="W48" i="10"/>
  <c r="V48" i="10"/>
  <c r="U48" i="10"/>
  <c r="T48" i="10"/>
  <c r="S48" i="10"/>
  <c r="R48" i="10"/>
  <c r="P48" i="10"/>
  <c r="O48" i="10"/>
  <c r="AG47" i="10"/>
  <c r="AF47" i="10"/>
  <c r="AH47" i="10"/>
  <c r="AE47" i="10"/>
  <c r="AD47" i="10"/>
  <c r="AC47" i="10"/>
  <c r="AB47" i="10"/>
  <c r="Z47" i="10"/>
  <c r="Y47" i="10"/>
  <c r="W47" i="10"/>
  <c r="V47" i="10"/>
  <c r="U47" i="10"/>
  <c r="T47" i="10"/>
  <c r="S47" i="10"/>
  <c r="X47" i="10"/>
  <c r="R47" i="10"/>
  <c r="P47" i="10"/>
  <c r="O47" i="10"/>
  <c r="AG46" i="10"/>
  <c r="AF46" i="10"/>
  <c r="AE46" i="10"/>
  <c r="AD46" i="10"/>
  <c r="AC46" i="10"/>
  <c r="AH46" i="10"/>
  <c r="AB46" i="10"/>
  <c r="Z46" i="10"/>
  <c r="Y46" i="10"/>
  <c r="W46" i="10"/>
  <c r="V46" i="10"/>
  <c r="X46" i="10"/>
  <c r="U46" i="10"/>
  <c r="T46" i="10"/>
  <c r="S46" i="10"/>
  <c r="R46" i="10"/>
  <c r="P46" i="10"/>
  <c r="O46" i="10"/>
  <c r="AG45" i="10"/>
  <c r="AF45" i="10"/>
  <c r="AE45" i="10"/>
  <c r="AD45" i="10"/>
  <c r="AC45" i="10"/>
  <c r="AH45" i="10"/>
  <c r="AB45" i="10"/>
  <c r="Z45" i="10"/>
  <c r="Y45" i="10"/>
  <c r="W45" i="10"/>
  <c r="V45" i="10"/>
  <c r="X45" i="10"/>
  <c r="U45" i="10"/>
  <c r="T45" i="10"/>
  <c r="S45" i="10"/>
  <c r="R45" i="10"/>
  <c r="P45" i="10"/>
  <c r="O45" i="10"/>
  <c r="AG44" i="10"/>
  <c r="AF44" i="10"/>
  <c r="AE44" i="10"/>
  <c r="AD44" i="10"/>
  <c r="AC44" i="10"/>
  <c r="AH44" i="10"/>
  <c r="AB44" i="10"/>
  <c r="Z44" i="10"/>
  <c r="Y44" i="10"/>
  <c r="W44" i="10"/>
  <c r="V44" i="10"/>
  <c r="X44" i="10"/>
  <c r="U44" i="10"/>
  <c r="T44" i="10"/>
  <c r="S44" i="10"/>
  <c r="R44" i="10"/>
  <c r="P44" i="10"/>
  <c r="O44" i="10"/>
  <c r="AG43" i="10"/>
  <c r="AF43" i="10"/>
  <c r="AE43" i="10"/>
  <c r="AD43" i="10"/>
  <c r="AC43" i="10"/>
  <c r="AH43" i="10"/>
  <c r="AB43" i="10"/>
  <c r="Z43" i="10"/>
  <c r="Y43" i="10"/>
  <c r="W43" i="10"/>
  <c r="V43" i="10"/>
  <c r="U43" i="10"/>
  <c r="T43" i="10"/>
  <c r="S43" i="10"/>
  <c r="X43" i="10"/>
  <c r="R43" i="10"/>
  <c r="P43" i="10"/>
  <c r="O43" i="10"/>
  <c r="AG42" i="10"/>
  <c r="AF42" i="10"/>
  <c r="AE42" i="10"/>
  <c r="AD42" i="10"/>
  <c r="AC42" i="10"/>
  <c r="AB42" i="10"/>
  <c r="Z42" i="10"/>
  <c r="Y42" i="10"/>
  <c r="W42" i="10"/>
  <c r="V42" i="10"/>
  <c r="U42" i="10"/>
  <c r="T42" i="10"/>
  <c r="S42" i="10"/>
  <c r="X42" i="10"/>
  <c r="R42" i="10"/>
  <c r="P42" i="10"/>
  <c r="O42" i="10"/>
  <c r="AG41" i="10"/>
  <c r="AF41" i="10"/>
  <c r="AE41" i="10"/>
  <c r="AD41" i="10"/>
  <c r="AC41" i="10"/>
  <c r="AH41" i="10"/>
  <c r="AB41" i="10"/>
  <c r="Z41" i="10"/>
  <c r="Y41" i="10"/>
  <c r="W41" i="10"/>
  <c r="V41" i="10"/>
  <c r="U41" i="10"/>
  <c r="T41" i="10"/>
  <c r="S41" i="10"/>
  <c r="X41" i="10"/>
  <c r="R41" i="10"/>
  <c r="P41" i="10"/>
  <c r="O41" i="10"/>
  <c r="AG40" i="10"/>
  <c r="AF40" i="10"/>
  <c r="AE40" i="10"/>
  <c r="AD40" i="10"/>
  <c r="AC40" i="10"/>
  <c r="AH40" i="10"/>
  <c r="AB40" i="10"/>
  <c r="Z40" i="10"/>
  <c r="Y40" i="10"/>
  <c r="W40" i="10"/>
  <c r="V40" i="10"/>
  <c r="X40" i="10"/>
  <c r="U40" i="10"/>
  <c r="T40" i="10"/>
  <c r="S40" i="10"/>
  <c r="R40" i="10"/>
  <c r="P40" i="10"/>
  <c r="O40" i="10"/>
  <c r="AG39" i="10"/>
  <c r="AF39" i="10"/>
  <c r="AE39" i="10"/>
  <c r="AD39" i="10"/>
  <c r="AC39" i="10"/>
  <c r="AH39" i="10"/>
  <c r="AB39" i="10"/>
  <c r="Z39" i="10"/>
  <c r="Y39" i="10"/>
  <c r="W39" i="10"/>
  <c r="V39" i="10"/>
  <c r="U39" i="10"/>
  <c r="T39" i="10"/>
  <c r="S39" i="10"/>
  <c r="X39" i="10"/>
  <c r="R39" i="10"/>
  <c r="P39" i="10"/>
  <c r="O39" i="10"/>
  <c r="AG38" i="10"/>
  <c r="AF38" i="10"/>
  <c r="AE38" i="10"/>
  <c r="AD38" i="10"/>
  <c r="AC38" i="10"/>
  <c r="AB38" i="10"/>
  <c r="Z38" i="10"/>
  <c r="Y38" i="10"/>
  <c r="W38" i="10"/>
  <c r="V38" i="10"/>
  <c r="X38" i="10"/>
  <c r="U38" i="10"/>
  <c r="T38" i="10"/>
  <c r="S38" i="10"/>
  <c r="R38" i="10"/>
  <c r="P38" i="10"/>
  <c r="O38" i="10"/>
  <c r="AG37" i="10"/>
  <c r="AF37" i="10"/>
  <c r="AE37" i="10"/>
  <c r="AD37" i="10"/>
  <c r="AC37" i="10"/>
  <c r="AH37" i="10"/>
  <c r="AB37" i="10"/>
  <c r="Z37" i="10"/>
  <c r="Y37" i="10"/>
  <c r="W37" i="10"/>
  <c r="V37" i="10"/>
  <c r="U37" i="10"/>
  <c r="T37" i="10"/>
  <c r="S37" i="10"/>
  <c r="R37" i="10"/>
  <c r="P37" i="10"/>
  <c r="O37" i="10"/>
  <c r="AG36" i="10"/>
  <c r="AF36" i="10"/>
  <c r="AH36" i="10"/>
  <c r="AE36" i="10"/>
  <c r="AD36" i="10"/>
  <c r="AC36" i="10"/>
  <c r="AB36" i="10"/>
  <c r="Z36" i="10"/>
  <c r="Y36" i="10"/>
  <c r="W36" i="10"/>
  <c r="V36" i="10"/>
  <c r="U36" i="10"/>
  <c r="T36" i="10"/>
  <c r="S36" i="10"/>
  <c r="X36" i="10"/>
  <c r="R36" i="10"/>
  <c r="P36" i="10"/>
  <c r="O36" i="10"/>
  <c r="AG35" i="10"/>
  <c r="AF35" i="10"/>
  <c r="AE35" i="10"/>
  <c r="AD35" i="10"/>
  <c r="AC35" i="10"/>
  <c r="AB35" i="10"/>
  <c r="Z35" i="10"/>
  <c r="Y35" i="10"/>
  <c r="W35" i="10"/>
  <c r="V35" i="10"/>
  <c r="X35" i="10"/>
  <c r="U35" i="10"/>
  <c r="T35" i="10"/>
  <c r="S35" i="10"/>
  <c r="R35" i="10"/>
  <c r="P35" i="10"/>
  <c r="O35" i="10"/>
  <c r="AG34" i="10"/>
  <c r="AF34" i="10"/>
  <c r="AE34" i="10"/>
  <c r="AD34" i="10"/>
  <c r="AC34" i="10"/>
  <c r="AH34" i="10"/>
  <c r="AB34" i="10"/>
  <c r="Z34" i="10"/>
  <c r="Y34" i="10"/>
  <c r="W34" i="10"/>
  <c r="V34" i="10"/>
  <c r="U34" i="10"/>
  <c r="T34" i="10"/>
  <c r="S34" i="10"/>
  <c r="X34" i="10"/>
  <c r="R34" i="10"/>
  <c r="P34" i="10"/>
  <c r="O34" i="10"/>
  <c r="AG33" i="10"/>
  <c r="AF33" i="10"/>
  <c r="AH33" i="10"/>
  <c r="AE33" i="10"/>
  <c r="AD33" i="10"/>
  <c r="AC33" i="10"/>
  <c r="AB33" i="10"/>
  <c r="Z33" i="10"/>
  <c r="Y33" i="10"/>
  <c r="W33" i="10"/>
  <c r="V33" i="10"/>
  <c r="X33" i="10"/>
  <c r="U33" i="10"/>
  <c r="T33" i="10"/>
  <c r="S33" i="10"/>
  <c r="R33" i="10"/>
  <c r="P33" i="10"/>
  <c r="O33" i="10"/>
  <c r="AG32" i="10"/>
  <c r="AF32" i="10"/>
  <c r="AE32" i="10"/>
  <c r="AD32" i="10"/>
  <c r="AC32" i="10"/>
  <c r="AH32" i="10"/>
  <c r="AB32" i="10"/>
  <c r="Z32" i="10"/>
  <c r="Y32" i="10"/>
  <c r="W32" i="10"/>
  <c r="V32" i="10"/>
  <c r="U32" i="10"/>
  <c r="T32" i="10"/>
  <c r="S32" i="10"/>
  <c r="X32" i="10"/>
  <c r="R32" i="10"/>
  <c r="P32" i="10"/>
  <c r="O32" i="10"/>
  <c r="AG31" i="10"/>
  <c r="AF31" i="10"/>
  <c r="AE31" i="10"/>
  <c r="AD31" i="10"/>
  <c r="AC31" i="10"/>
  <c r="AH31" i="10"/>
  <c r="AB31" i="10"/>
  <c r="Z31" i="10"/>
  <c r="Y31" i="10"/>
  <c r="W31" i="10"/>
  <c r="V31" i="10"/>
  <c r="X31" i="10"/>
  <c r="U31" i="10"/>
  <c r="T31" i="10"/>
  <c r="S31" i="10"/>
  <c r="R31" i="10"/>
  <c r="P31" i="10"/>
  <c r="O31" i="10"/>
  <c r="AG30" i="10"/>
  <c r="AF30" i="10"/>
  <c r="AE30" i="10"/>
  <c r="AD30" i="10"/>
  <c r="AC30" i="10"/>
  <c r="AH30" i="10"/>
  <c r="AB30" i="10"/>
  <c r="Z30" i="10"/>
  <c r="Y30" i="10"/>
  <c r="W30" i="10"/>
  <c r="V30" i="10"/>
  <c r="U30" i="10"/>
  <c r="T30" i="10"/>
  <c r="S30" i="10"/>
  <c r="X30" i="10"/>
  <c r="R30" i="10"/>
  <c r="P30" i="10"/>
  <c r="O30" i="10"/>
  <c r="AG29" i="10"/>
  <c r="AF29" i="10"/>
  <c r="AH29" i="10"/>
  <c r="AE29" i="10"/>
  <c r="AD29" i="10"/>
  <c r="AC29" i="10"/>
  <c r="AB29" i="10"/>
  <c r="Z29" i="10"/>
  <c r="Y29" i="10"/>
  <c r="W29" i="10"/>
  <c r="V29" i="10"/>
  <c r="X29" i="10"/>
  <c r="U29" i="10"/>
  <c r="T29" i="10"/>
  <c r="S29" i="10"/>
  <c r="R29" i="10"/>
  <c r="P29" i="10"/>
  <c r="O29" i="10"/>
  <c r="AG28" i="10"/>
  <c r="AF28" i="10"/>
  <c r="AE28" i="10"/>
  <c r="AD28" i="10"/>
  <c r="AC28" i="10"/>
  <c r="AH28" i="10"/>
  <c r="AB28" i="10"/>
  <c r="Z28" i="10"/>
  <c r="Y28" i="10"/>
  <c r="W28" i="10"/>
  <c r="V28" i="10"/>
  <c r="U28" i="10"/>
  <c r="T28" i="10"/>
  <c r="S28" i="10"/>
  <c r="R28" i="10"/>
  <c r="P28" i="10"/>
  <c r="O28" i="10"/>
  <c r="AG27" i="10"/>
  <c r="AF27" i="10"/>
  <c r="AH27" i="10"/>
  <c r="AE27" i="10"/>
  <c r="AD27" i="10"/>
  <c r="AC27" i="10"/>
  <c r="AB27" i="10"/>
  <c r="Z27" i="10"/>
  <c r="Y27" i="10"/>
  <c r="W27" i="10"/>
  <c r="V27" i="10"/>
  <c r="U27" i="10"/>
  <c r="T27" i="10"/>
  <c r="S27" i="10"/>
  <c r="X27" i="10"/>
  <c r="R27" i="10"/>
  <c r="P27" i="10"/>
  <c r="O27" i="10"/>
  <c r="AG26" i="10"/>
  <c r="AF26" i="10"/>
  <c r="AE26" i="10"/>
  <c r="AD26" i="10"/>
  <c r="AC26" i="10"/>
  <c r="AB26" i="10"/>
  <c r="Z26" i="10"/>
  <c r="Y26" i="10"/>
  <c r="W26" i="10"/>
  <c r="V26" i="10"/>
  <c r="U26" i="10"/>
  <c r="T26" i="10"/>
  <c r="S26" i="10"/>
  <c r="X26" i="10"/>
  <c r="R26" i="10"/>
  <c r="P26" i="10"/>
  <c r="O26" i="10"/>
  <c r="AG25" i="10"/>
  <c r="AF25" i="10"/>
  <c r="AE25" i="10"/>
  <c r="AD25" i="10"/>
  <c r="AC25" i="10"/>
  <c r="AH25" i="10"/>
  <c r="AB25" i="10"/>
  <c r="Z25" i="10"/>
  <c r="Y25" i="10"/>
  <c r="W25" i="10"/>
  <c r="V25" i="10"/>
  <c r="U25" i="10"/>
  <c r="T25" i="10"/>
  <c r="S25" i="10"/>
  <c r="X25" i="10"/>
  <c r="R25" i="10"/>
  <c r="P25" i="10"/>
  <c r="O25" i="10"/>
  <c r="AG24" i="10"/>
  <c r="AF24" i="10"/>
  <c r="AE24" i="10"/>
  <c r="AD24" i="10"/>
  <c r="AC24" i="10"/>
  <c r="AB24" i="10"/>
  <c r="Z24" i="10"/>
  <c r="Y24" i="10"/>
  <c r="W24" i="10"/>
  <c r="V24" i="10"/>
  <c r="X24" i="10"/>
  <c r="U24" i="10"/>
  <c r="T24" i="10"/>
  <c r="S24" i="10"/>
  <c r="R24" i="10"/>
  <c r="P24" i="10"/>
  <c r="O24" i="10"/>
  <c r="AG23" i="10"/>
  <c r="AF23" i="10"/>
  <c r="AE23" i="10"/>
  <c r="AD23" i="10"/>
  <c r="AC23" i="10"/>
  <c r="AH23" i="10"/>
  <c r="AB23" i="10"/>
  <c r="Z23" i="10"/>
  <c r="Y23" i="10"/>
  <c r="W23" i="10"/>
  <c r="V23" i="10"/>
  <c r="U23" i="10"/>
  <c r="T23" i="10"/>
  <c r="S23" i="10"/>
  <c r="X23" i="10"/>
  <c r="R23" i="10"/>
  <c r="P23" i="10"/>
  <c r="O23" i="10"/>
  <c r="AG22" i="10"/>
  <c r="AF22" i="10"/>
  <c r="AE22" i="10"/>
  <c r="AD22" i="10"/>
  <c r="AC22" i="10"/>
  <c r="AH22" i="10"/>
  <c r="AB22" i="10"/>
  <c r="Z22" i="10"/>
  <c r="Y22" i="10"/>
  <c r="W22" i="10"/>
  <c r="V22" i="10"/>
  <c r="X22" i="10"/>
  <c r="U22" i="10"/>
  <c r="T22" i="10"/>
  <c r="S22" i="10"/>
  <c r="R22" i="10"/>
  <c r="P22" i="10"/>
  <c r="O22" i="10"/>
  <c r="AG21" i="10"/>
  <c r="AF21" i="10"/>
  <c r="AE21" i="10"/>
  <c r="AD21" i="10"/>
  <c r="AC21" i="10"/>
  <c r="AH21" i="10"/>
  <c r="AB21" i="10"/>
  <c r="Z21" i="10"/>
  <c r="Y21" i="10"/>
  <c r="W21" i="10"/>
  <c r="V21" i="10"/>
  <c r="U21" i="10"/>
  <c r="T21" i="10"/>
  <c r="S21" i="10"/>
  <c r="X21" i="10"/>
  <c r="R21" i="10"/>
  <c r="P21" i="10"/>
  <c r="O21" i="10"/>
  <c r="AG20" i="10"/>
  <c r="AF20" i="10"/>
  <c r="AH20" i="10"/>
  <c r="AE20" i="10"/>
  <c r="AD20" i="10"/>
  <c r="AC20" i="10"/>
  <c r="AB20" i="10"/>
  <c r="Z20" i="10"/>
  <c r="Y20" i="10"/>
  <c r="W20" i="10"/>
  <c r="V20" i="10"/>
  <c r="U20" i="10"/>
  <c r="T20" i="10"/>
  <c r="S20" i="10"/>
  <c r="X20" i="10"/>
  <c r="R20" i="10"/>
  <c r="P20" i="10"/>
  <c r="O20" i="10"/>
  <c r="AG19" i="10"/>
  <c r="AF19" i="10"/>
  <c r="AH19" i="10"/>
  <c r="AE19" i="10"/>
  <c r="AD19" i="10"/>
  <c r="AC19" i="10"/>
  <c r="AB19" i="10"/>
  <c r="Z19" i="10"/>
  <c r="Y19" i="10"/>
  <c r="W19" i="10"/>
  <c r="V19" i="10"/>
  <c r="U19" i="10"/>
  <c r="T19" i="10"/>
  <c r="S19" i="10"/>
  <c r="R19" i="10"/>
  <c r="P19" i="10"/>
  <c r="O19" i="10"/>
  <c r="AG18" i="10"/>
  <c r="AF18" i="10"/>
  <c r="AH18" i="10"/>
  <c r="AE18" i="10"/>
  <c r="AD18" i="10"/>
  <c r="AC18" i="10"/>
  <c r="AB18" i="10"/>
  <c r="Z18" i="10"/>
  <c r="Y18" i="10"/>
  <c r="W18" i="10"/>
  <c r="V18" i="10"/>
  <c r="U18" i="10"/>
  <c r="T18" i="10"/>
  <c r="S18" i="10"/>
  <c r="R18" i="10"/>
  <c r="P18" i="10"/>
  <c r="O18" i="10"/>
  <c r="AG17" i="10"/>
  <c r="AF17" i="10"/>
  <c r="AE17" i="10"/>
  <c r="AD17" i="10"/>
  <c r="AC17" i="10"/>
  <c r="AH17" i="10"/>
  <c r="AB17" i="10"/>
  <c r="Z17" i="10"/>
  <c r="Y17" i="10"/>
  <c r="W17" i="10"/>
  <c r="V17" i="10"/>
  <c r="U17" i="10"/>
  <c r="T17" i="10"/>
  <c r="S17" i="10"/>
  <c r="X17" i="10"/>
  <c r="R17" i="10"/>
  <c r="P17" i="10"/>
  <c r="O17" i="10"/>
  <c r="AG16" i="10"/>
  <c r="AF16" i="10"/>
  <c r="AE16" i="10"/>
  <c r="AD16" i="10"/>
  <c r="AC16" i="10"/>
  <c r="AB16" i="10"/>
  <c r="Z16" i="10"/>
  <c r="Y16" i="10"/>
  <c r="W16" i="10"/>
  <c r="V16" i="10"/>
  <c r="U16" i="10"/>
  <c r="T16" i="10"/>
  <c r="S16" i="10"/>
  <c r="X16" i="10"/>
  <c r="R16" i="10"/>
  <c r="P16" i="10"/>
  <c r="O16" i="10"/>
  <c r="AG15" i="10"/>
  <c r="AF15" i="10"/>
  <c r="AE15" i="10"/>
  <c r="AD15" i="10"/>
  <c r="AC15" i="10"/>
  <c r="AH15" i="10"/>
  <c r="AB15" i="10"/>
  <c r="Z15" i="10"/>
  <c r="Y15" i="10"/>
  <c r="W15" i="10"/>
  <c r="V15" i="10"/>
  <c r="X15" i="10"/>
  <c r="U15" i="10"/>
  <c r="T15" i="10"/>
  <c r="S15" i="10"/>
  <c r="R15" i="10"/>
  <c r="P15" i="10"/>
  <c r="O15" i="10"/>
  <c r="AG14" i="10"/>
  <c r="AF14" i="10"/>
  <c r="AE14" i="10"/>
  <c r="AD14" i="10"/>
  <c r="AC14" i="10"/>
  <c r="AH14" i="10"/>
  <c r="AB14" i="10"/>
  <c r="Z14" i="10"/>
  <c r="Y14" i="10"/>
  <c r="W14" i="10"/>
  <c r="V14" i="10"/>
  <c r="U14" i="10"/>
  <c r="T14" i="10"/>
  <c r="S14" i="10"/>
  <c r="X14" i="10"/>
  <c r="R14" i="10"/>
  <c r="P14" i="10"/>
  <c r="O14" i="10"/>
  <c r="AG13" i="10"/>
  <c r="AF13" i="10"/>
  <c r="AE13" i="10"/>
  <c r="AD13" i="10"/>
  <c r="AC13" i="10"/>
  <c r="AH13" i="10"/>
  <c r="AB13" i="10"/>
  <c r="Z13" i="10"/>
  <c r="Y13" i="10"/>
  <c r="W13" i="10"/>
  <c r="V13" i="10"/>
  <c r="U13" i="10"/>
  <c r="T13" i="10"/>
  <c r="S13" i="10"/>
  <c r="R13" i="10"/>
  <c r="P13" i="10"/>
  <c r="O13" i="10"/>
  <c r="AG12" i="10"/>
  <c r="AF12" i="10"/>
  <c r="AE12" i="10"/>
  <c r="AD12" i="10"/>
  <c r="AC12" i="10"/>
  <c r="AH12" i="10"/>
  <c r="AB12" i="10"/>
  <c r="Z12" i="10"/>
  <c r="Y12" i="10"/>
  <c r="W12" i="10"/>
  <c r="V12" i="10"/>
  <c r="U12" i="10"/>
  <c r="T12" i="10"/>
  <c r="S12" i="10"/>
  <c r="X12" i="10"/>
  <c r="R12" i="10"/>
  <c r="P12" i="10"/>
  <c r="O12" i="10"/>
  <c r="AG11" i="10"/>
  <c r="AF11" i="10"/>
  <c r="AE11" i="10"/>
  <c r="AD11" i="10"/>
  <c r="AC11" i="10"/>
  <c r="AB11" i="10"/>
  <c r="Z11" i="10"/>
  <c r="Y11" i="10"/>
  <c r="W11" i="10"/>
  <c r="V11" i="10"/>
  <c r="U11" i="10"/>
  <c r="T11" i="10"/>
  <c r="S11" i="10"/>
  <c r="X11" i="10"/>
  <c r="R11" i="10"/>
  <c r="P11" i="10"/>
  <c r="O11" i="10"/>
  <c r="AG10" i="10"/>
  <c r="AF10" i="10"/>
  <c r="AE10" i="10"/>
  <c r="AD10" i="10"/>
  <c r="AC10" i="10"/>
  <c r="AH10" i="10"/>
  <c r="AB10" i="10"/>
  <c r="Z10" i="10"/>
  <c r="Y10" i="10"/>
  <c r="W10" i="10"/>
  <c r="V10" i="10"/>
  <c r="U10" i="10"/>
  <c r="T10" i="10"/>
  <c r="S10" i="10"/>
  <c r="X10" i="10"/>
  <c r="R10" i="10"/>
  <c r="P10" i="10"/>
  <c r="O10" i="10"/>
  <c r="AG9" i="10"/>
  <c r="AF9" i="10"/>
  <c r="AE9" i="10"/>
  <c r="AD9" i="10"/>
  <c r="AC9" i="10"/>
  <c r="AB9" i="10"/>
  <c r="Z9" i="10"/>
  <c r="Y9" i="10"/>
  <c r="W9" i="10"/>
  <c r="V9" i="10"/>
  <c r="U9" i="10"/>
  <c r="T9" i="10"/>
  <c r="S9" i="10"/>
  <c r="R9" i="10"/>
  <c r="P9" i="10"/>
  <c r="O9" i="10"/>
  <c r="AG8" i="10"/>
  <c r="AF8" i="10"/>
  <c r="AE8" i="10"/>
  <c r="AD8" i="10"/>
  <c r="AC8" i="10"/>
  <c r="AH8" i="10"/>
  <c r="AB8" i="10"/>
  <c r="Z8" i="10"/>
  <c r="Y8" i="10"/>
  <c r="W8" i="10"/>
  <c r="V8" i="10"/>
  <c r="U8" i="10"/>
  <c r="T8" i="10"/>
  <c r="S8" i="10"/>
  <c r="X8" i="10"/>
  <c r="R8" i="10"/>
  <c r="P8" i="10"/>
  <c r="O8" i="10"/>
  <c r="AG7" i="10"/>
  <c r="AF7" i="10"/>
  <c r="AE7" i="10"/>
  <c r="AD7" i="10"/>
  <c r="AC7" i="10"/>
  <c r="AH7" i="10"/>
  <c r="AB7" i="10"/>
  <c r="Z7" i="10"/>
  <c r="Y7" i="10"/>
  <c r="W7" i="10"/>
  <c r="V7" i="10"/>
  <c r="U7" i="10"/>
  <c r="T7" i="10"/>
  <c r="S7" i="10"/>
  <c r="X7" i="10"/>
  <c r="R7" i="10"/>
  <c r="P7" i="10"/>
  <c r="O7" i="10"/>
  <c r="AG6" i="10"/>
  <c r="AF6" i="10"/>
  <c r="AE6" i="10"/>
  <c r="AD6" i="10"/>
  <c r="AC6" i="10"/>
  <c r="AH6" i="10"/>
  <c r="AB6" i="10"/>
  <c r="Z6" i="10"/>
  <c r="Y6" i="10"/>
  <c r="W6" i="10"/>
  <c r="V6" i="10"/>
  <c r="U6" i="10"/>
  <c r="T6" i="10"/>
  <c r="S6" i="10"/>
  <c r="X6" i="10"/>
  <c r="R6" i="10"/>
  <c r="P6" i="10"/>
  <c r="O6" i="10"/>
  <c r="H70" i="10"/>
  <c r="H69" i="10"/>
  <c r="H68" i="10"/>
  <c r="H67" i="10"/>
  <c r="H66" i="10"/>
  <c r="H65" i="10"/>
  <c r="H64" i="10"/>
  <c r="H63" i="10"/>
  <c r="H62" i="10"/>
  <c r="H61" i="10"/>
  <c r="H60" i="10"/>
  <c r="H59" i="10"/>
  <c r="H58" i="10"/>
  <c r="H57" i="10"/>
  <c r="H56" i="10"/>
  <c r="H55" i="10"/>
  <c r="H54" i="10"/>
  <c r="H53" i="10"/>
  <c r="H52" i="10"/>
  <c r="H51" i="10"/>
  <c r="H50" i="10"/>
  <c r="H49" i="10"/>
  <c r="H48" i="10"/>
  <c r="H47" i="10"/>
  <c r="H46" i="10"/>
  <c r="H45" i="10"/>
  <c r="H44" i="10"/>
  <c r="H43" i="10"/>
  <c r="H42" i="10"/>
  <c r="H41" i="10"/>
  <c r="H40" i="10"/>
  <c r="H39" i="10"/>
  <c r="H38" i="10"/>
  <c r="H37" i="10"/>
  <c r="H36" i="10"/>
  <c r="H35" i="10"/>
  <c r="H34" i="10"/>
  <c r="H33" i="10"/>
  <c r="H32" i="10"/>
  <c r="H31" i="10"/>
  <c r="H30" i="10"/>
  <c r="H29" i="10"/>
  <c r="H28" i="10"/>
  <c r="H27" i="10"/>
  <c r="H26" i="10"/>
  <c r="H25" i="10"/>
  <c r="H24" i="10"/>
  <c r="H23" i="10"/>
  <c r="H22" i="10"/>
  <c r="H21" i="10"/>
  <c r="H20" i="10"/>
  <c r="H19" i="10"/>
  <c r="H18" i="10"/>
  <c r="H17" i="10"/>
  <c r="H16" i="10"/>
  <c r="H15" i="10"/>
  <c r="H14" i="10"/>
  <c r="H13" i="10"/>
  <c r="H12" i="10"/>
  <c r="H11" i="10"/>
  <c r="H10" i="10"/>
  <c r="H9" i="10"/>
  <c r="H8" i="10"/>
  <c r="H7" i="10"/>
  <c r="H6" i="10"/>
  <c r="B7" i="10"/>
  <c r="B8" i="10"/>
  <c r="B9" i="10"/>
  <c r="B10" i="10"/>
  <c r="B11" i="10"/>
  <c r="B12" i="10"/>
  <c r="B13" i="10"/>
  <c r="B14" i="10"/>
  <c r="B15" i="10"/>
  <c r="B16" i="10"/>
  <c r="B17" i="10"/>
  <c r="B18" i="10"/>
  <c r="B19" i="10"/>
  <c r="B20" i="10"/>
  <c r="B21" i="10"/>
  <c r="B22" i="10"/>
  <c r="B23" i="10"/>
  <c r="B24" i="10"/>
  <c r="B25" i="10"/>
  <c r="B26" i="10"/>
  <c r="B27" i="10"/>
  <c r="B28" i="10"/>
  <c r="B29" i="10"/>
  <c r="B30" i="10"/>
  <c r="B31" i="10"/>
  <c r="B32" i="10"/>
  <c r="B33" i="10"/>
  <c r="B34" i="10"/>
  <c r="B35" i="10"/>
  <c r="B36" i="10"/>
  <c r="B37" i="10"/>
  <c r="B38" i="10"/>
  <c r="B39" i="10"/>
  <c r="B40" i="10"/>
  <c r="B41" i="10"/>
  <c r="B42" i="10"/>
  <c r="B43" i="10"/>
  <c r="B44" i="10"/>
  <c r="B45" i="10"/>
  <c r="B46" i="10"/>
  <c r="B47" i="10"/>
  <c r="B48" i="10"/>
  <c r="B49" i="10"/>
  <c r="B50" i="10"/>
  <c r="B51" i="10"/>
  <c r="B52" i="10"/>
  <c r="B53" i="10"/>
  <c r="B54" i="10"/>
  <c r="B55" i="10"/>
  <c r="B56" i="10"/>
  <c r="B57" i="10"/>
  <c r="B58" i="10"/>
  <c r="B59" i="10"/>
  <c r="B60" i="10"/>
  <c r="B61" i="10"/>
  <c r="B62" i="10"/>
  <c r="B63" i="10"/>
  <c r="B64" i="10"/>
  <c r="B65" i="10"/>
  <c r="B66" i="10"/>
  <c r="B67" i="10"/>
  <c r="B68" i="10"/>
  <c r="B69" i="10"/>
  <c r="B70" i="10"/>
  <c r="B6" i="10"/>
  <c r="M6" i="10"/>
  <c r="L6" i="10"/>
  <c r="J6" i="10"/>
  <c r="G6" i="10"/>
  <c r="F6" i="10"/>
  <c r="D6" i="10"/>
  <c r="H71" i="8"/>
  <c r="A71" i="8"/>
  <c r="H70" i="8"/>
  <c r="A70" i="8"/>
  <c r="H69" i="8"/>
  <c r="A69" i="8"/>
  <c r="H68" i="8"/>
  <c r="A68" i="8"/>
  <c r="H67" i="8"/>
  <c r="A67" i="8"/>
  <c r="H66" i="8"/>
  <c r="A66" i="8"/>
  <c r="H65" i="8"/>
  <c r="A65" i="8"/>
  <c r="H64" i="8"/>
  <c r="A64" i="8"/>
  <c r="H63" i="8"/>
  <c r="A63" i="8"/>
  <c r="H62" i="8"/>
  <c r="A62" i="8"/>
  <c r="H61" i="8"/>
  <c r="A61" i="8"/>
  <c r="H60" i="8"/>
  <c r="A60" i="8"/>
  <c r="H59" i="8"/>
  <c r="A59" i="8"/>
  <c r="H58" i="8"/>
  <c r="A58" i="8"/>
  <c r="H57" i="8"/>
  <c r="A57" i="8"/>
  <c r="H56" i="8"/>
  <c r="A56" i="8"/>
  <c r="H55" i="8"/>
  <c r="A55" i="8"/>
  <c r="H54" i="8"/>
  <c r="A54" i="8"/>
  <c r="H53" i="8"/>
  <c r="A53" i="8"/>
  <c r="H52" i="8"/>
  <c r="A52" i="8"/>
  <c r="H51" i="8"/>
  <c r="A51" i="8"/>
  <c r="H50" i="8"/>
  <c r="A50" i="8"/>
  <c r="H49" i="8"/>
  <c r="A49" i="8"/>
  <c r="H48" i="8"/>
  <c r="A48" i="8"/>
  <c r="H47" i="8"/>
  <c r="A47" i="8"/>
  <c r="H46" i="8"/>
  <c r="A46" i="8"/>
  <c r="H45" i="8"/>
  <c r="A45" i="8"/>
  <c r="H44" i="8"/>
  <c r="A44" i="8"/>
  <c r="H43" i="8"/>
  <c r="A43" i="8"/>
  <c r="H42" i="8"/>
  <c r="A42" i="8"/>
  <c r="H41" i="8"/>
  <c r="A41" i="8"/>
  <c r="H40" i="8"/>
  <c r="A40" i="8"/>
  <c r="H39" i="8"/>
  <c r="A39" i="8"/>
  <c r="H38" i="8"/>
  <c r="A38" i="8"/>
  <c r="H37" i="8"/>
  <c r="A37" i="8"/>
  <c r="H36" i="8"/>
  <c r="A36" i="8"/>
  <c r="H35" i="8"/>
  <c r="A35" i="8"/>
  <c r="H34" i="8"/>
  <c r="A34" i="8"/>
  <c r="H33" i="8"/>
  <c r="A33" i="8"/>
  <c r="H32" i="8"/>
  <c r="A32" i="8"/>
  <c r="H31" i="8"/>
  <c r="A31" i="8"/>
  <c r="H30" i="8"/>
  <c r="A30" i="8"/>
  <c r="H29" i="8"/>
  <c r="A29" i="8"/>
  <c r="H28" i="8"/>
  <c r="A28" i="8"/>
  <c r="H27" i="8"/>
  <c r="A27" i="8"/>
  <c r="H26" i="8"/>
  <c r="A26" i="8"/>
  <c r="H25" i="8"/>
  <c r="A25" i="8"/>
  <c r="H24" i="8"/>
  <c r="A24" i="8"/>
  <c r="H23" i="8"/>
  <c r="A23" i="8"/>
  <c r="H22" i="8"/>
  <c r="A22" i="8"/>
  <c r="H21" i="8"/>
  <c r="A21" i="8"/>
  <c r="H20" i="8"/>
  <c r="A20" i="8"/>
  <c r="H19" i="8"/>
  <c r="A19" i="8"/>
  <c r="H18" i="8"/>
  <c r="A18" i="8"/>
  <c r="H17" i="8"/>
  <c r="A17" i="8"/>
  <c r="H16" i="8"/>
  <c r="A16" i="8"/>
  <c r="H15" i="8"/>
  <c r="A15" i="8"/>
  <c r="H14" i="8"/>
  <c r="A14" i="8"/>
  <c r="H13" i="8"/>
  <c r="A13" i="8"/>
  <c r="H12" i="8"/>
  <c r="A12" i="8"/>
  <c r="H11" i="8"/>
  <c r="M5" i="8"/>
  <c r="C30" i="4"/>
  <c r="A11" i="8"/>
  <c r="H10" i="8"/>
  <c r="A10" i="8"/>
  <c r="H9" i="8"/>
  <c r="A9" i="8"/>
  <c r="H8" i="8"/>
  <c r="A8" i="8"/>
  <c r="H7" i="8"/>
  <c r="A7" i="8"/>
  <c r="F5" i="8"/>
  <c r="C29" i="4"/>
  <c r="C31" i="4" s="1"/>
  <c r="B13" i="4"/>
  <c r="B11" i="4"/>
  <c r="F13" i="4"/>
  <c r="F15" i="4"/>
  <c r="I10" i="4"/>
  <c r="B7" i="2"/>
  <c r="I7" i="2"/>
  <c r="I105" i="2"/>
  <c r="I103" i="2"/>
  <c r="I101" i="2"/>
  <c r="I99" i="2"/>
  <c r="I97" i="2"/>
  <c r="I95" i="2"/>
  <c r="I93" i="2"/>
  <c r="I91" i="2"/>
  <c r="I89" i="2"/>
  <c r="I87" i="2"/>
  <c r="I85" i="2"/>
  <c r="I83" i="2"/>
  <c r="I81" i="2"/>
  <c r="I79" i="2"/>
  <c r="I77" i="2"/>
  <c r="I75" i="2"/>
  <c r="I73" i="2"/>
  <c r="I71" i="2"/>
  <c r="I69" i="2"/>
  <c r="I67" i="2"/>
  <c r="I65" i="2"/>
  <c r="I63" i="2"/>
  <c r="I61" i="2"/>
  <c r="I59" i="2"/>
  <c r="I57" i="2"/>
  <c r="I55" i="2"/>
  <c r="I53" i="2"/>
  <c r="I51" i="2"/>
  <c r="I49" i="2"/>
  <c r="I47" i="2"/>
  <c r="I45" i="2"/>
  <c r="I43" i="2"/>
  <c r="I41" i="2"/>
  <c r="I39" i="2"/>
  <c r="I37" i="2"/>
  <c r="I35" i="2"/>
  <c r="I33" i="2"/>
  <c r="I31" i="2"/>
  <c r="I29" i="2"/>
  <c r="I27" i="2"/>
  <c r="I25" i="2"/>
  <c r="N5" i="2"/>
  <c r="M35" i="4"/>
  <c r="I23" i="2"/>
  <c r="I21" i="2"/>
  <c r="I19" i="2"/>
  <c r="I17" i="2"/>
  <c r="I15" i="2"/>
  <c r="I13" i="2"/>
  <c r="I11" i="2"/>
  <c r="I9" i="2"/>
  <c r="B9" i="2"/>
  <c r="B11" i="2"/>
  <c r="G5" i="2"/>
  <c r="M34" i="4"/>
  <c r="M36" i="4" s="1"/>
  <c r="B13" i="2"/>
  <c r="B15" i="2"/>
  <c r="B17" i="2"/>
  <c r="B19" i="2"/>
  <c r="B21" i="2"/>
  <c r="B23" i="2"/>
  <c r="B25" i="2"/>
  <c r="B27" i="2"/>
  <c r="B29" i="2"/>
  <c r="B31" i="2"/>
  <c r="B33" i="2"/>
  <c r="B35" i="2"/>
  <c r="B37" i="2"/>
  <c r="B39" i="2"/>
  <c r="B41" i="2"/>
  <c r="B43" i="2"/>
  <c r="B45" i="2"/>
  <c r="B47" i="2"/>
  <c r="B49" i="2"/>
  <c r="B51" i="2"/>
  <c r="B53" i="2"/>
  <c r="B55" i="2"/>
  <c r="B57" i="2"/>
  <c r="B59" i="2"/>
  <c r="B61" i="2"/>
  <c r="B63" i="2"/>
  <c r="B65" i="2"/>
  <c r="B67" i="2"/>
  <c r="B69" i="2"/>
  <c r="B71" i="2"/>
  <c r="B73" i="2"/>
  <c r="B75" i="2"/>
  <c r="B77" i="2"/>
  <c r="B79" i="2"/>
  <c r="B81" i="2"/>
  <c r="B83" i="2"/>
  <c r="B85" i="2"/>
  <c r="B87" i="2"/>
  <c r="B89" i="2"/>
  <c r="B91" i="2"/>
  <c r="B93" i="2"/>
  <c r="B95" i="2"/>
  <c r="B97" i="2"/>
  <c r="B99" i="2"/>
  <c r="B101" i="2"/>
  <c r="B103" i="2"/>
  <c r="B105" i="2"/>
  <c r="H11" i="4"/>
  <c r="X19" i="10"/>
  <c r="AH9" i="10"/>
  <c r="X28" i="10"/>
  <c r="X48" i="10"/>
  <c r="X55" i="10"/>
  <c r="AH16" i="10"/>
  <c r="X18" i="10"/>
  <c r="X50" i="10"/>
  <c r="AH24" i="10"/>
  <c r="AH53" i="10"/>
  <c r="X13" i="10"/>
  <c r="AH26" i="10"/>
  <c r="AH35" i="10"/>
  <c r="AH42" i="10"/>
  <c r="X9" i="10"/>
  <c r="AH38" i="10"/>
  <c r="AH54" i="10"/>
  <c r="AH11" i="10"/>
  <c r="X37" i="10"/>
  <c r="AH51" i="10"/>
  <c r="AH55" i="10"/>
  <c r="H5" i="5"/>
  <c r="C24" i="4"/>
  <c r="C26" i="4"/>
</calcChain>
</file>

<file path=xl/sharedStrings.xml><?xml version="1.0" encoding="utf-8"?>
<sst xmlns="http://schemas.openxmlformats.org/spreadsheetml/2006/main" count="634" uniqueCount="435">
  <si>
    <t>テニス部顧問　様</t>
    <rPh sb="3" eb="4">
      <t>ブ</t>
    </rPh>
    <rPh sb="4" eb="6">
      <t>コモン</t>
    </rPh>
    <rPh sb="7" eb="8">
      <t>サマ</t>
    </rPh>
    <phoneticPr fontId="2"/>
  </si>
  <si>
    <t>学校名</t>
    <rPh sb="0" eb="3">
      <t>ガッコウメイ</t>
    </rPh>
    <phoneticPr fontId="2"/>
  </si>
  <si>
    <t>記載責任者（顧問）</t>
    <rPh sb="0" eb="5">
      <t>キサイセキニンシャ</t>
    </rPh>
    <rPh sb="6" eb="8">
      <t>コモン</t>
    </rPh>
    <phoneticPr fontId="2"/>
  </si>
  <si>
    <t>男子</t>
    <rPh sb="0" eb="2">
      <t>ダンシ</t>
    </rPh>
    <phoneticPr fontId="2"/>
  </si>
  <si>
    <t>順位</t>
    <rPh sb="0" eb="2">
      <t>ジュンイ</t>
    </rPh>
    <phoneticPr fontId="2"/>
  </si>
  <si>
    <t>姓</t>
    <rPh sb="0" eb="1">
      <t>セイ</t>
    </rPh>
    <phoneticPr fontId="2"/>
  </si>
  <si>
    <t>名</t>
    <rPh sb="0" eb="1">
      <t>メイ</t>
    </rPh>
    <phoneticPr fontId="2"/>
  </si>
  <si>
    <t>学年</t>
    <rPh sb="0" eb="2">
      <t>ガクネン</t>
    </rPh>
    <phoneticPr fontId="2"/>
  </si>
  <si>
    <t>ポイント</t>
    <phoneticPr fontId="2"/>
  </si>
  <si>
    <t>備考</t>
    <rPh sb="0" eb="2">
      <t>ビコウ</t>
    </rPh>
    <phoneticPr fontId="2"/>
  </si>
  <si>
    <t>表示名</t>
    <rPh sb="0" eb="3">
      <t>ヒョウジメイ</t>
    </rPh>
    <phoneticPr fontId="2"/>
  </si>
  <si>
    <t>女子</t>
    <rPh sb="0" eb="2">
      <t>ジョシ</t>
    </rPh>
    <phoneticPr fontId="2"/>
  </si>
  <si>
    <t>組</t>
    <rPh sb="0" eb="1">
      <t>クミ</t>
    </rPh>
    <phoneticPr fontId="2"/>
  </si>
  <si>
    <t>計</t>
    <rPh sb="0" eb="1">
      <t>ケイ</t>
    </rPh>
    <phoneticPr fontId="2"/>
  </si>
  <si>
    <t>入金額</t>
    <rPh sb="0" eb="3">
      <t>ニュウキンガク</t>
    </rPh>
    <phoneticPr fontId="2"/>
  </si>
  <si>
    <t>円</t>
    <rPh sb="0" eb="1">
      <t>エン</t>
    </rPh>
    <phoneticPr fontId="2"/>
  </si>
  <si>
    <t>学校番号</t>
    <rPh sb="0" eb="4">
      <t>ガッコウバンゴウ</t>
    </rPh>
    <phoneticPr fontId="2"/>
  </si>
  <si>
    <t>＜領収書貼り付け欄＞
領収書などの振り込んだ金額が
確認できるものを貼り付けてください。
ネットバンキングなどによる入金の
場合は、その記録をプリントアウトした
ものを別紙にてFAXしてください。</t>
    <rPh sb="1" eb="4">
      <t>リョウシュウショ</t>
    </rPh>
    <rPh sb="4" eb="5">
      <t>ハ</t>
    </rPh>
    <rPh sb="6" eb="7">
      <t>ツ</t>
    </rPh>
    <rPh sb="8" eb="9">
      <t>ラン</t>
    </rPh>
    <rPh sb="18" eb="19">
      <t>フ</t>
    </rPh>
    <rPh sb="20" eb="21">
      <t>コ</t>
    </rPh>
    <rPh sb="23" eb="25">
      <t>キンガク</t>
    </rPh>
    <rPh sb="27" eb="29">
      <t>カクニン</t>
    </rPh>
    <rPh sb="35" eb="36">
      <t>ハ</t>
    </rPh>
    <rPh sb="37" eb="38">
      <t>ツ</t>
    </rPh>
    <rPh sb="59" eb="61">
      <t>ニュウキン</t>
    </rPh>
    <rPh sb="63" eb="65">
      <t>バアイ</t>
    </rPh>
    <rPh sb="69" eb="71">
      <t>キロク</t>
    </rPh>
    <rPh sb="85" eb="87">
      <t>ベッシ</t>
    </rPh>
    <phoneticPr fontId="2"/>
  </si>
  <si>
    <t>締切（FAX、データとも）</t>
    <rPh sb="0" eb="2">
      <t>シメキリ</t>
    </rPh>
    <phoneticPr fontId="2"/>
  </si>
  <si>
    <t>【電子データ送信先】</t>
    <rPh sb="1" eb="3">
      <t>デンシ</t>
    </rPh>
    <rPh sb="6" eb="9">
      <t>ソウシンサキ</t>
    </rPh>
    <phoneticPr fontId="2"/>
  </si>
  <si>
    <t>出場数（団体の部）</t>
    <rPh sb="0" eb="3">
      <t>シュツジョウスウ</t>
    </rPh>
    <rPh sb="4" eb="6">
      <t>ダンタイ</t>
    </rPh>
    <rPh sb="7" eb="8">
      <t>ブ</t>
    </rPh>
    <phoneticPr fontId="2"/>
  </si>
  <si>
    <t>チーム</t>
    <phoneticPr fontId="2"/>
  </si>
  <si>
    <t>4gakku＠osaka-hs-tennis.com</t>
    <phoneticPr fontId="2"/>
  </si>
  <si>
    <t>色のついたセルに必要事項を入力し、必ず上書き保存してください。　提出不要です。</t>
    <rPh sb="0" eb="1">
      <t>イロ</t>
    </rPh>
    <rPh sb="8" eb="12">
      <t>ヒツヨウジコウ</t>
    </rPh>
    <rPh sb="13" eb="15">
      <t>ニュウリョク</t>
    </rPh>
    <rPh sb="17" eb="18">
      <t>カナラ</t>
    </rPh>
    <rPh sb="19" eb="21">
      <t>ウワガ</t>
    </rPh>
    <rPh sb="22" eb="24">
      <t>ホゾン</t>
    </rPh>
    <rPh sb="32" eb="36">
      <t>テイシュツフヨウ</t>
    </rPh>
    <phoneticPr fontId="2"/>
  </si>
  <si>
    <t>男子（団体）</t>
    <rPh sb="0" eb="2">
      <t>ダンシ</t>
    </rPh>
    <rPh sb="3" eb="5">
      <t>ダンタイ</t>
    </rPh>
    <phoneticPr fontId="2"/>
  </si>
  <si>
    <t>B</t>
    <phoneticPr fontId="2"/>
  </si>
  <si>
    <t>C</t>
    <phoneticPr fontId="2"/>
  </si>
  <si>
    <t>D</t>
    <phoneticPr fontId="2"/>
  </si>
  <si>
    <t>E</t>
    <phoneticPr fontId="2"/>
  </si>
  <si>
    <t>F</t>
    <phoneticPr fontId="2"/>
  </si>
  <si>
    <t>G</t>
    <phoneticPr fontId="2"/>
  </si>
  <si>
    <t>H</t>
    <phoneticPr fontId="2"/>
  </si>
  <si>
    <t>I</t>
    <phoneticPr fontId="2"/>
  </si>
  <si>
    <t>J</t>
    <phoneticPr fontId="2"/>
  </si>
  <si>
    <t>K</t>
    <phoneticPr fontId="2"/>
  </si>
  <si>
    <t>女子（団体）</t>
    <rPh sb="0" eb="2">
      <t>ジョシ</t>
    </rPh>
    <rPh sb="3" eb="5">
      <t>ダンタイ</t>
    </rPh>
    <phoneticPr fontId="2"/>
  </si>
  <si>
    <t>①</t>
    <phoneticPr fontId="2"/>
  </si>
  <si>
    <t>②</t>
    <phoneticPr fontId="2"/>
  </si>
  <si>
    <t>出場</t>
    <rPh sb="0" eb="2">
      <t>シュツジョウ</t>
    </rPh>
    <phoneticPr fontId="2"/>
  </si>
  <si>
    <t>L</t>
    <phoneticPr fontId="2"/>
  </si>
  <si>
    <t>M</t>
    <phoneticPr fontId="2"/>
  </si>
  <si>
    <t>N</t>
    <phoneticPr fontId="2"/>
  </si>
  <si>
    <t>O</t>
    <phoneticPr fontId="2"/>
  </si>
  <si>
    <t>チーム</t>
    <phoneticPr fontId="2"/>
  </si>
  <si>
    <t>　　　　FAX送信先</t>
    <rPh sb="7" eb="10">
      <t>ソウシンサキ</t>
    </rPh>
    <phoneticPr fontId="2"/>
  </si>
  <si>
    <t>　　　　　　　大阪体育大学浪商高等学校　　　外国語科　　辻　博規　宛</t>
    <rPh sb="7" eb="13">
      <t>オオサカタイイクダイガク</t>
    </rPh>
    <rPh sb="13" eb="15">
      <t>ナミショウ</t>
    </rPh>
    <rPh sb="15" eb="19">
      <t>コウトウガッコウ</t>
    </rPh>
    <rPh sb="22" eb="25">
      <t>ガイコクゴ</t>
    </rPh>
    <rPh sb="25" eb="26">
      <t>カ</t>
    </rPh>
    <rPh sb="33" eb="34">
      <t>アテ</t>
    </rPh>
    <phoneticPr fontId="2"/>
  </si>
  <si>
    <t>　　　　　※ エントリー数、入金額などをご確認ください。</t>
    <rPh sb="12" eb="13">
      <t>スウ</t>
    </rPh>
    <rPh sb="14" eb="17">
      <t>ニュウキンガク</t>
    </rPh>
    <rPh sb="21" eb="23">
      <t>カクニン</t>
    </rPh>
    <phoneticPr fontId="2"/>
  </si>
  <si>
    <t>お問い合わせ先</t>
    <rPh sb="1" eb="2">
      <t>ト</t>
    </rPh>
    <rPh sb="3" eb="4">
      <t>ア</t>
    </rPh>
    <rPh sb="6" eb="7">
      <t>サキ</t>
    </rPh>
    <phoneticPr fontId="2"/>
  </si>
  <si>
    <r>
      <t xml:space="preserve">　　　　　※ </t>
    </r>
    <r>
      <rPr>
        <sz val="11"/>
        <color indexed="10"/>
        <rFont val="ＭＳ Ｐゴシック"/>
        <family val="3"/>
        <charset val="128"/>
      </rPr>
      <t>学校名がわかるように</t>
    </r>
    <r>
      <rPr>
        <sz val="11"/>
        <rFont val="ＭＳ Ｐゴシック"/>
        <family val="3"/>
        <charset val="128"/>
      </rPr>
      <t>お願いします。</t>
    </r>
    <rPh sb="7" eb="9">
      <t>ガッコウ</t>
    </rPh>
    <rPh sb="9" eb="10">
      <t>メイ</t>
    </rPh>
    <rPh sb="18" eb="19">
      <t>ネガ</t>
    </rPh>
    <phoneticPr fontId="2"/>
  </si>
  <si>
    <t>　　泉北高校　　数学科　　大内 康弘</t>
    <rPh sb="2" eb="4">
      <t>センボク</t>
    </rPh>
    <rPh sb="4" eb="6">
      <t>コウコウ</t>
    </rPh>
    <rPh sb="8" eb="11">
      <t>スウガッカ</t>
    </rPh>
    <rPh sb="13" eb="15">
      <t>オオウチ</t>
    </rPh>
    <rPh sb="16" eb="18">
      <t>ヤスヒロ</t>
    </rPh>
    <phoneticPr fontId="2"/>
  </si>
  <si>
    <r>
      <t xml:space="preserve">水色のセルに必要事項を入力し、プリントアウトして下さい。   </t>
    </r>
    <r>
      <rPr>
        <b/>
        <sz val="14"/>
        <color indexed="10"/>
        <rFont val="ＭＳ Ｐゴシック"/>
        <family val="3"/>
        <charset val="128"/>
      </rPr>
      <t>手書き不可！！</t>
    </r>
    <rPh sb="0" eb="2">
      <t>ミズイロ</t>
    </rPh>
    <rPh sb="6" eb="10">
      <t>ヒツヨウジコウ</t>
    </rPh>
    <rPh sb="11" eb="13">
      <t>ニュウリョク</t>
    </rPh>
    <rPh sb="24" eb="25">
      <t>クダ</t>
    </rPh>
    <rPh sb="31" eb="33">
      <t>テガ</t>
    </rPh>
    <rPh sb="34" eb="36">
      <t>フカ</t>
    </rPh>
    <phoneticPr fontId="2"/>
  </si>
  <si>
    <t>３．ファイル名の変更・電子データの送信</t>
    <rPh sb="6" eb="7">
      <t>メイ</t>
    </rPh>
    <rPh sb="8" eb="10">
      <t>ヘンコウ</t>
    </rPh>
    <rPh sb="11" eb="13">
      <t>デンシ</t>
    </rPh>
    <rPh sb="17" eb="19">
      <t>ソウシン</t>
    </rPh>
    <phoneticPr fontId="2"/>
  </si>
  <si>
    <t>２．ファイルの作成・「FAX送信用紙」プリントアウト</t>
    <rPh sb="7" eb="9">
      <t>サクセイ</t>
    </rPh>
    <rPh sb="14" eb="18">
      <t>ソウシンヨウシ</t>
    </rPh>
    <phoneticPr fontId="2"/>
  </si>
  <si>
    <t>　　TEL 072-297-1065　　FAX 072-293-2376</t>
    <phoneticPr fontId="2"/>
  </si>
  <si>
    <t>① エントリー代の入金</t>
    <rPh sb="7" eb="8">
      <t>ダイ</t>
    </rPh>
    <rPh sb="9" eb="11">
      <t>ニュウキン</t>
    </rPh>
    <phoneticPr fontId="2"/>
  </si>
  <si>
    <t>8. エントリー代</t>
    <rPh sb="8" eb="9">
      <t>ダイ</t>
    </rPh>
    <phoneticPr fontId="2"/>
  </si>
  <si>
    <t>FAX番号　072 - 453 - 7002</t>
    <rPh sb="3" eb="5">
      <t>バンゴウ</t>
    </rPh>
    <phoneticPr fontId="2"/>
  </si>
  <si>
    <r>
      <t xml:space="preserve">② </t>
    </r>
    <r>
      <rPr>
        <u/>
        <sz val="11"/>
        <color indexed="10"/>
        <rFont val="ＭＳ Ｐゴシック"/>
        <family val="3"/>
        <charset val="128"/>
      </rPr>
      <t>領収書を貼付</t>
    </r>
    <r>
      <rPr>
        <sz val="11"/>
        <rFont val="ＭＳ Ｐゴシック"/>
        <family val="3"/>
        <charset val="128"/>
      </rPr>
      <t>し</t>
    </r>
    <r>
      <rPr>
        <sz val="11"/>
        <rFont val="ＭＳ Ｐゴシック"/>
        <family val="3"/>
        <charset val="128"/>
      </rPr>
      <t>、FAX送信用紙を送信</t>
    </r>
    <rPh sb="2" eb="5">
      <t>リョウシュウショ</t>
    </rPh>
    <rPh sb="6" eb="8">
      <t>テンプ</t>
    </rPh>
    <rPh sb="13" eb="17">
      <t>ソウシンヨウシ</t>
    </rPh>
    <rPh sb="18" eb="20">
      <t>ソウシン</t>
    </rPh>
    <phoneticPr fontId="2"/>
  </si>
  <si>
    <t>A</t>
    <phoneticPr fontId="2"/>
  </si>
  <si>
    <r>
      <t>代表者連絡先（</t>
    </r>
    <r>
      <rPr>
        <sz val="11"/>
        <color indexed="10"/>
        <rFont val="ＭＳ Ｐゴシック"/>
        <family val="3"/>
        <charset val="128"/>
      </rPr>
      <t>１名 必須</t>
    </r>
    <r>
      <rPr>
        <sz val="11"/>
        <rFont val="ＭＳ Ｐゴシック"/>
        <family val="3"/>
        <charset val="128"/>
      </rPr>
      <t>）</t>
    </r>
    <rPh sb="0" eb="3">
      <t>ダイヒョウシャ</t>
    </rPh>
    <rPh sb="3" eb="6">
      <t>レンラクサキ</t>
    </rPh>
    <rPh sb="8" eb="9">
      <t>メイ</t>
    </rPh>
    <rPh sb="10" eb="12">
      <t>ヒッス</t>
    </rPh>
    <phoneticPr fontId="2"/>
  </si>
  <si>
    <r>
      <t>代表者連絡先（</t>
    </r>
    <r>
      <rPr>
        <sz val="11"/>
        <color indexed="10"/>
        <rFont val="ＭＳ Ｐゴシック"/>
        <family val="3"/>
        <charset val="128"/>
      </rPr>
      <t>１名必須</t>
    </r>
    <r>
      <rPr>
        <sz val="11"/>
        <rFont val="ＭＳ Ｐゴシック"/>
        <family val="3"/>
        <charset val="128"/>
      </rPr>
      <t>）</t>
    </r>
    <rPh sb="0" eb="3">
      <t>ダイヒョウシャ</t>
    </rPh>
    <rPh sb="3" eb="6">
      <t>レンラクサキ</t>
    </rPh>
    <rPh sb="8" eb="9">
      <t>メイ</t>
    </rPh>
    <rPh sb="9" eb="11">
      <t>ヒッス</t>
    </rPh>
    <phoneticPr fontId="2"/>
  </si>
  <si>
    <t>緊急連絡先（すぐに連絡のつく電話番号）</t>
    <rPh sb="0" eb="5">
      <t>キンキュウレンラクサキ</t>
    </rPh>
    <rPh sb="9" eb="11">
      <t>レンラク</t>
    </rPh>
    <rPh sb="14" eb="18">
      <t>デンワバンゴウ</t>
    </rPh>
    <phoneticPr fontId="2"/>
  </si>
  <si>
    <r>
      <rPr>
        <sz val="11"/>
        <rFont val="ＭＳ Ｐゴシック"/>
        <family val="3"/>
        <charset val="128"/>
      </rPr>
      <t>大阪体育大学浪商高等学校　外国語科</t>
    </r>
    <r>
      <rPr>
        <sz val="12"/>
        <rFont val="ＭＳ Ｐゴシック"/>
        <family val="3"/>
        <charset val="128"/>
      </rPr>
      <t>　</t>
    </r>
    <r>
      <rPr>
        <b/>
        <sz val="16"/>
        <rFont val="ＭＳ Ｐゴシック"/>
        <family val="3"/>
        <charset val="128"/>
      </rPr>
      <t>辻 博規</t>
    </r>
    <r>
      <rPr>
        <sz val="12"/>
        <rFont val="ＭＳ Ｐゴシック"/>
        <family val="3"/>
        <charset val="128"/>
      </rPr>
      <t xml:space="preserve"> 　宛　　</t>
    </r>
    <r>
      <rPr>
        <sz val="16"/>
        <rFont val="ＭＳ Ｐゴシック"/>
        <family val="3"/>
        <charset val="128"/>
      </rPr>
      <t>(FAX  072-453-7002)</t>
    </r>
    <rPh sb="0" eb="2">
      <t>オオサカ</t>
    </rPh>
    <rPh sb="2" eb="4">
      <t>タイイク</t>
    </rPh>
    <rPh sb="4" eb="6">
      <t>ダイガク</t>
    </rPh>
    <rPh sb="6" eb="7">
      <t>ナミ</t>
    </rPh>
    <rPh sb="7" eb="8">
      <t>ショウ</t>
    </rPh>
    <rPh sb="8" eb="10">
      <t>コウトウ</t>
    </rPh>
    <rPh sb="10" eb="12">
      <t>ガッコウ</t>
    </rPh>
    <rPh sb="13" eb="16">
      <t>ガイコクゴ</t>
    </rPh>
    <rPh sb="16" eb="17">
      <t>カ</t>
    </rPh>
    <rPh sb="18" eb="19">
      <t>ツジ</t>
    </rPh>
    <rPh sb="20" eb="22">
      <t>ヒロキ</t>
    </rPh>
    <phoneticPr fontId="2"/>
  </si>
  <si>
    <t>１．まず、こちらを入力してください！</t>
    <rPh sb="9" eb="11">
      <t>ニュウリョク</t>
    </rPh>
    <phoneticPr fontId="2"/>
  </si>
  <si>
    <t>表示名【例：泉北】</t>
    <rPh sb="0" eb="3">
      <t>ヒョウジメイ</t>
    </rPh>
    <rPh sb="4" eb="5">
      <t>レイ</t>
    </rPh>
    <rPh sb="6" eb="8">
      <t>センボク</t>
    </rPh>
    <phoneticPr fontId="2"/>
  </si>
  <si>
    <r>
      <t xml:space="preserve">４．入金・領収書貼付・FAX送信 </t>
    </r>
    <r>
      <rPr>
        <sz val="16"/>
        <color indexed="10"/>
        <rFont val="HG創英角ﾎﾟｯﾌﾟ体"/>
        <family val="3"/>
        <charset val="128"/>
      </rPr>
      <t>【郵送書類はありません！】</t>
    </r>
    <rPh sb="2" eb="4">
      <t>ニュウキン</t>
    </rPh>
    <rPh sb="5" eb="8">
      <t>リョウシュウショ</t>
    </rPh>
    <rPh sb="8" eb="10">
      <t>ハリツ</t>
    </rPh>
    <rPh sb="14" eb="16">
      <t>ソウシン</t>
    </rPh>
    <rPh sb="18" eb="20">
      <t>ユウソウ</t>
    </rPh>
    <rPh sb="20" eb="22">
      <t>ショルイ</t>
    </rPh>
    <phoneticPr fontId="2"/>
  </si>
  <si>
    <t>正式名称</t>
    <rPh sb="0" eb="4">
      <t>セイシキメイショウ</t>
    </rPh>
    <phoneticPr fontId="2"/>
  </si>
  <si>
    <t>第４学区テニス大会実行委員会</t>
    <rPh sb="0" eb="1">
      <t>ダイ</t>
    </rPh>
    <rPh sb="2" eb="4">
      <t>ガック</t>
    </rPh>
    <rPh sb="7" eb="14">
      <t>タイカイジッコウイインカイ</t>
    </rPh>
    <phoneticPr fontId="2"/>
  </si>
  <si>
    <t>第４学区テニス大会実行委員会</t>
    <rPh sb="0" eb="9">
      <t>ダイヨンガックテニスタイカイ</t>
    </rPh>
    <rPh sb="9" eb="14">
      <t>ジッコウイインカイ</t>
    </rPh>
    <phoneticPr fontId="2"/>
  </si>
  <si>
    <t>① シングルスの部 入力</t>
    <rPh sb="8" eb="9">
      <t>ブ</t>
    </rPh>
    <rPh sb="10" eb="12">
      <t>ニュウリョク</t>
    </rPh>
    <phoneticPr fontId="2"/>
  </si>
  <si>
    <r>
      <t xml:space="preserve">　　　　　※ </t>
    </r>
    <r>
      <rPr>
        <sz val="11"/>
        <color indexed="10"/>
        <rFont val="ＭＳ Ｐゴシック"/>
        <family val="3"/>
        <charset val="128"/>
      </rPr>
      <t>男女あわせて</t>
    </r>
    <r>
      <rPr>
        <sz val="11"/>
        <rFont val="ＭＳ Ｐゴシック"/>
        <family val="3"/>
        <charset val="128"/>
      </rPr>
      <t>入金してください。</t>
    </r>
    <rPh sb="7" eb="9">
      <t>ダンジョ</t>
    </rPh>
    <rPh sb="13" eb="15">
      <t>ニュウキン</t>
    </rPh>
    <phoneticPr fontId="2"/>
  </si>
  <si>
    <r>
      <t>② FAX送信用紙 入力、</t>
    </r>
    <r>
      <rPr>
        <b/>
        <u/>
        <sz val="14"/>
        <color indexed="10"/>
        <rFont val="ＭＳ Ｐゴシック"/>
        <family val="3"/>
        <charset val="128"/>
      </rPr>
      <t>プリントアウト</t>
    </r>
    <rPh sb="5" eb="9">
      <t>ソウシンヨウシ</t>
    </rPh>
    <rPh sb="10" eb="12">
      <t>ニュウリョク</t>
    </rPh>
    <phoneticPr fontId="2"/>
  </si>
  <si>
    <r>
      <t xml:space="preserve">② </t>
    </r>
    <r>
      <rPr>
        <sz val="11"/>
        <color indexed="10"/>
        <rFont val="ＭＳ Ｐゴシック"/>
        <family val="3"/>
        <charset val="128"/>
      </rPr>
      <t>4gakku@osaka-hs-tennis.com</t>
    </r>
    <r>
      <rPr>
        <sz val="11"/>
        <rFont val="ＭＳ Ｐゴシック"/>
        <family val="3"/>
        <charset val="128"/>
      </rPr>
      <t xml:space="preserve"> へメール送信</t>
    </r>
    <rPh sb="33" eb="35">
      <t>ソウシン</t>
    </rPh>
    <phoneticPr fontId="2"/>
  </si>
  <si>
    <t>②　【データ】必要事項を入力後、メール送信</t>
    <rPh sb="7" eb="11">
      <t>ヒツヨウジコウ</t>
    </rPh>
    <rPh sb="12" eb="15">
      <t>ニュウリョクゴ</t>
    </rPh>
    <rPh sb="19" eb="21">
      <t>ソウシン</t>
    </rPh>
    <phoneticPr fontId="2"/>
  </si>
  <si>
    <t>③　【書類】 「FAX送信用紙」を下記へFAXする</t>
    <rPh sb="3" eb="5">
      <t>ショルイ</t>
    </rPh>
    <rPh sb="11" eb="15">
      <t>ソウシンヨウシ</t>
    </rPh>
    <rPh sb="17" eb="19">
      <t>カキ</t>
    </rPh>
    <phoneticPr fontId="2"/>
  </si>
  <si>
    <t>①</t>
    <phoneticPr fontId="2"/>
  </si>
  <si>
    <t>②</t>
    <phoneticPr fontId="2"/>
  </si>
  <si>
    <t>ポイント</t>
    <phoneticPr fontId="2"/>
  </si>
  <si>
    <t>第10回　第4学区　テニス大会　ダブルスの部　開催について</t>
    <rPh sb="0" eb="1">
      <t>ダイ</t>
    </rPh>
    <rPh sb="3" eb="4">
      <t>カイ</t>
    </rPh>
    <rPh sb="5" eb="6">
      <t>ダイ</t>
    </rPh>
    <rPh sb="7" eb="9">
      <t>ガック</t>
    </rPh>
    <rPh sb="13" eb="15">
      <t>タイカイ</t>
    </rPh>
    <phoneticPr fontId="2"/>
  </si>
  <si>
    <t>1. 主　　　催</t>
    <phoneticPr fontId="2"/>
  </si>
  <si>
    <t>2. 期　　　日</t>
    <phoneticPr fontId="2"/>
  </si>
  <si>
    <t>予選　2016年6月19日（日）　　　予備日　6月25日（土）</t>
    <rPh sb="0" eb="2">
      <t>ヨセン</t>
    </rPh>
    <rPh sb="14" eb="15">
      <t>ニチ</t>
    </rPh>
    <rPh sb="19" eb="22">
      <t>ヨビビ</t>
    </rPh>
    <rPh sb="24" eb="25">
      <t>ガツ</t>
    </rPh>
    <rPh sb="27" eb="28">
      <t>ニチ</t>
    </rPh>
    <rPh sb="29" eb="30">
      <t>ド</t>
    </rPh>
    <phoneticPr fontId="2"/>
  </si>
  <si>
    <t>3. 会　　　場</t>
    <phoneticPr fontId="2"/>
  </si>
  <si>
    <t>予選は第4学区内の各学校コート、本戦は蜻蛉池公園（予定）</t>
    <rPh sb="0" eb="2">
      <t>ヨセン</t>
    </rPh>
    <rPh sb="16" eb="18">
      <t>ホンセン</t>
    </rPh>
    <rPh sb="19" eb="24">
      <t>トンボイケコウエン</t>
    </rPh>
    <rPh sb="25" eb="27">
      <t>ヨテイ</t>
    </rPh>
    <phoneticPr fontId="2"/>
  </si>
  <si>
    <t>4. 参加資格</t>
    <phoneticPr fontId="2"/>
  </si>
  <si>
    <t>5. 競技規則</t>
    <phoneticPr fontId="2"/>
  </si>
  <si>
    <t>6. 競技方法</t>
    <phoneticPr fontId="2"/>
  </si>
  <si>
    <t>7. 申込方法</t>
    <phoneticPr fontId="2"/>
  </si>
  <si>
    <t>9. 代表者連絡会</t>
    <phoneticPr fontId="2"/>
  </si>
  <si>
    <t>代表者連絡会は行いません</t>
    <rPh sb="0" eb="6">
      <t>ダイヒョウシャレンラクカイ</t>
    </rPh>
    <rPh sb="7" eb="8">
      <t>オコナ</t>
    </rPh>
    <phoneticPr fontId="2"/>
  </si>
  <si>
    <t>　・　ボールは会場校に直送、ドローと日程はブログにて確認すること</t>
    <rPh sb="7" eb="10">
      <t>カイジョウコウ</t>
    </rPh>
    <rPh sb="11" eb="13">
      <t>チョクソウ</t>
    </rPh>
    <rPh sb="18" eb="20">
      <t>ニッテイ</t>
    </rPh>
    <rPh sb="26" eb="28">
      <t>カクニン</t>
    </rPh>
    <phoneticPr fontId="2"/>
  </si>
  <si>
    <t>10. 表　　　彰</t>
    <phoneticPr fontId="2"/>
  </si>
  <si>
    <t>エントリー方法</t>
    <rPh sb="5" eb="7">
      <t>ホウホウ</t>
    </rPh>
    <phoneticPr fontId="2"/>
  </si>
  <si>
    <t>① 必要事項の入力</t>
    <rPh sb="2" eb="6">
      <t>ヒツヨウジコウ</t>
    </rPh>
    <rPh sb="7" eb="9">
      <t>ニュウリョク</t>
    </rPh>
    <phoneticPr fontId="2"/>
  </si>
  <si>
    <t>緊急連絡先（携帯）</t>
    <rPh sb="0" eb="5">
      <t>キンキュウレンラクサキ</t>
    </rPh>
    <rPh sb="6" eb="8">
      <t>ケイタイ</t>
    </rPh>
    <phoneticPr fontId="2"/>
  </si>
  <si>
    <r>
      <t>申込締切（データ・FAXとも）　</t>
    </r>
    <r>
      <rPr>
        <b/>
        <u/>
        <sz val="11"/>
        <rFont val="ＭＳ ゴシック"/>
        <family val="3"/>
        <charset val="128"/>
      </rPr>
      <t>2016年5月27日（金）</t>
    </r>
    <rPh sb="27" eb="28">
      <t>キン</t>
    </rPh>
    <phoneticPr fontId="2"/>
  </si>
  <si>
    <r>
      <t>　・　出場数の制限はありませんが、</t>
    </r>
    <r>
      <rPr>
        <u/>
        <sz val="11"/>
        <rFont val="ＭＳ ゴシック"/>
        <family val="3"/>
        <charset val="128"/>
      </rPr>
      <t xml:space="preserve">多数参加の場合はできるだけ
</t>
    </r>
    <r>
      <rPr>
        <sz val="11"/>
        <rFont val="ＭＳ ゴシック"/>
        <family val="3"/>
        <charset val="128"/>
      </rPr>
      <t>　　　</t>
    </r>
    <r>
      <rPr>
        <u/>
        <sz val="11"/>
        <rFont val="ＭＳ ゴシック"/>
        <family val="3"/>
        <charset val="128"/>
      </rPr>
      <t>コートの提供をお願いします</t>
    </r>
    <rPh sb="3" eb="6">
      <t>シュツジョウスウ</t>
    </rPh>
    <rPh sb="7" eb="9">
      <t>セイゲン</t>
    </rPh>
    <rPh sb="17" eb="21">
      <t>タスウサンカ</t>
    </rPh>
    <rPh sb="22" eb="24">
      <t>バアイ</t>
    </rPh>
    <rPh sb="38" eb="40">
      <t>テイキョウ</t>
    </rPh>
    <rPh sb="42" eb="43">
      <t>ネガ</t>
    </rPh>
    <phoneticPr fontId="2"/>
  </si>
  <si>
    <r>
      <t>①　申込用ファイルを</t>
    </r>
    <r>
      <rPr>
        <u/>
        <sz val="11"/>
        <rFont val="ＭＳ ゴシック"/>
        <family val="3"/>
        <charset val="128"/>
      </rPr>
      <t>『4学区テニス大会実行委員会』のブログより</t>
    </r>
    <rPh sb="2" eb="5">
      <t>モウシコミヨウ</t>
    </rPh>
    <rPh sb="12" eb="14">
      <t>ガック</t>
    </rPh>
    <rPh sb="17" eb="24">
      <t>タイカイジッコウイインカイ</t>
    </rPh>
    <phoneticPr fontId="2"/>
  </si>
  <si>
    <t>本戦　      6月26日（日）　　　予備日　7月 3日（日）</t>
    <rPh sb="0" eb="2">
      <t>ホンセン</t>
    </rPh>
    <rPh sb="10" eb="11">
      <t>ガツ</t>
    </rPh>
    <rPh sb="13" eb="14">
      <t>ニチ</t>
    </rPh>
    <rPh sb="15" eb="16">
      <t>ニチ</t>
    </rPh>
    <rPh sb="20" eb="23">
      <t>ヨビビ</t>
    </rPh>
    <rPh sb="25" eb="26">
      <t>ガツ</t>
    </rPh>
    <phoneticPr fontId="2"/>
  </si>
  <si>
    <t>　　およびその他実行委員会が認めたものを除く</t>
    <rPh sb="8" eb="13">
      <t>ジッコウイインカイ</t>
    </rPh>
    <rPh sb="14" eb="15">
      <t>ミト</t>
    </rPh>
    <rPh sb="20" eb="21">
      <t>ノゾ</t>
    </rPh>
    <phoneticPr fontId="2"/>
  </si>
  <si>
    <t>・　予選は、直近の春季大会または大阪高校総体の本戦出場者、</t>
    <rPh sb="6" eb="8">
      <t>チョッキン</t>
    </rPh>
    <rPh sb="18" eb="20">
      <t>コウコウ</t>
    </rPh>
    <rPh sb="21" eb="22">
      <t>カラダ</t>
    </rPh>
    <phoneticPr fontId="2"/>
  </si>
  <si>
    <t>シングルスの部</t>
    <rPh sb="6" eb="7">
      <t>ブ</t>
    </rPh>
    <phoneticPr fontId="2"/>
  </si>
  <si>
    <t>ダブルスの部</t>
    <rPh sb="5" eb="6">
      <t>ブ</t>
    </rPh>
    <phoneticPr fontId="2"/>
  </si>
  <si>
    <t>標記大会を下記の要領により開催しますので、貴校生徒の参加方よろしくお取り計らい下さい</t>
    <phoneticPr fontId="2"/>
  </si>
  <si>
    <t>日本テニス協会規則</t>
    <phoneticPr fontId="2"/>
  </si>
  <si>
    <t>　・　本戦は、上記の予選優勝者と本戦出場者のトーナメントで行う</t>
    <phoneticPr fontId="2"/>
  </si>
  <si>
    <t>　・　試合は、1セットマッチ、6オールタイブレークで行う</t>
    <phoneticPr fontId="2"/>
  </si>
  <si>
    <r>
      <t>　　</t>
    </r>
    <r>
      <rPr>
        <u/>
        <sz val="11"/>
        <rFont val="ＭＳ ゴシック"/>
        <family val="3"/>
        <charset val="128"/>
      </rPr>
      <t>ダウンロード</t>
    </r>
    <r>
      <rPr>
        <sz val="11"/>
        <rFont val="ＭＳ ゴシック"/>
        <family val="3"/>
        <charset val="128"/>
      </rPr>
      <t>する</t>
    </r>
    <phoneticPr fontId="2"/>
  </si>
  <si>
    <t>1組につき1,000円を学校でまとめて</t>
    <phoneticPr fontId="2"/>
  </si>
  <si>
    <t>男女第3位（ベスト4）以上の入賞者に、賞状と賞品</t>
    <phoneticPr fontId="2"/>
  </si>
  <si>
    <t>予選の優勝者に賞状</t>
    <phoneticPr fontId="2"/>
  </si>
  <si>
    <t>　・　大阪高体連テニス部に加盟している第4学区内の学校の生徒</t>
    <rPh sb="25" eb="27">
      <t>ガッコウ</t>
    </rPh>
    <phoneticPr fontId="2"/>
  </si>
  <si>
    <t>　・　3年生も出場可です</t>
    <phoneticPr fontId="2"/>
  </si>
  <si>
    <r>
      <t>④　エントリー代振込先（</t>
    </r>
    <r>
      <rPr>
        <u/>
        <sz val="11"/>
        <rFont val="ＭＳ ゴシック"/>
        <family val="3"/>
        <charset val="128"/>
      </rPr>
      <t>学校名がわかるように</t>
    </r>
    <r>
      <rPr>
        <sz val="11"/>
        <rFont val="ＭＳ ゴシック"/>
        <family val="3"/>
        <charset val="128"/>
      </rPr>
      <t>）</t>
    </r>
    <rPh sb="7" eb="8">
      <t>ダイ</t>
    </rPh>
    <rPh sb="8" eb="11">
      <t>フリコミサキ</t>
    </rPh>
    <phoneticPr fontId="2"/>
  </si>
  <si>
    <t xml:space="preserve">         ＜名義＞　大阪体育大学浪商高校テニス部　代表　辻　博規</t>
    <rPh sb="10" eb="12">
      <t>メイギ</t>
    </rPh>
    <rPh sb="14" eb="16">
      <t>オオサカ</t>
    </rPh>
    <rPh sb="16" eb="18">
      <t>タイイク</t>
    </rPh>
    <rPh sb="18" eb="20">
      <t>ダイガク</t>
    </rPh>
    <rPh sb="20" eb="22">
      <t>ナミショウ</t>
    </rPh>
    <rPh sb="22" eb="24">
      <t>コウコウ</t>
    </rPh>
    <rPh sb="27" eb="28">
      <t>ブ</t>
    </rPh>
    <rPh sb="29" eb="31">
      <t>ダイヒョウ</t>
    </rPh>
    <rPh sb="32" eb="33">
      <t>ツジ</t>
    </rPh>
    <rPh sb="34" eb="36">
      <t>ヒロキ</t>
    </rPh>
    <phoneticPr fontId="2"/>
  </si>
  <si>
    <t>　　　　三井住友銀行 佐野支店　普通１５９０５５７</t>
    <rPh sb="4" eb="6">
      <t>ミツイ</t>
    </rPh>
    <rPh sb="6" eb="8">
      <t>スミトモ</t>
    </rPh>
    <rPh sb="11" eb="13">
      <t>サノ</t>
    </rPh>
    <rPh sb="13" eb="15">
      <t>シテン</t>
    </rPh>
    <phoneticPr fontId="2"/>
  </si>
  <si>
    <t>　　　≪FAX送信先≫</t>
    <rPh sb="7" eb="10">
      <t>ソウシンサキ</t>
    </rPh>
    <phoneticPr fontId="2"/>
  </si>
  <si>
    <t>　　　≪電子データ送信先≫　　4gakku@osaka-hs-tennis.com</t>
    <rPh sb="4" eb="6">
      <t>デンシ</t>
    </rPh>
    <rPh sb="9" eb="12">
      <t>ソウシンサキ</t>
    </rPh>
    <phoneticPr fontId="2"/>
  </si>
  <si>
    <t>　　　　大阪体育大学浪商高等学校　外国語科　辻　博規　宛</t>
    <rPh sb="4" eb="10">
      <t>オオサカタイイクダイガク</t>
    </rPh>
    <rPh sb="10" eb="12">
      <t>ナミショウ</t>
    </rPh>
    <rPh sb="12" eb="16">
      <t>コウトウガッコウ</t>
    </rPh>
    <rPh sb="17" eb="20">
      <t>ガイコクゴ</t>
    </rPh>
    <rPh sb="20" eb="21">
      <t>カ</t>
    </rPh>
    <rPh sb="27" eb="28">
      <t>アテ</t>
    </rPh>
    <phoneticPr fontId="2"/>
  </si>
  <si>
    <t>　　　　FAX番号　072 - 453 - 7002</t>
    <rPh sb="7" eb="9">
      <t>バンゴウ</t>
    </rPh>
    <phoneticPr fontId="2"/>
  </si>
  <si>
    <t>名前・学年</t>
    <rPh sb="0" eb="2">
      <t>ナマエ</t>
    </rPh>
    <rPh sb="3" eb="5">
      <t>ガクネン</t>
    </rPh>
    <phoneticPr fontId="2"/>
  </si>
  <si>
    <t>ポイント①</t>
  </si>
  <si>
    <t>ポイント②</t>
  </si>
  <si>
    <t>ポイント②</t>
    <phoneticPr fontId="2"/>
  </si>
  <si>
    <t>氏名①</t>
    <rPh sb="0" eb="2">
      <t>シメイ</t>
    </rPh>
    <phoneticPr fontId="2"/>
  </si>
  <si>
    <t>備考①</t>
    <rPh sb="0" eb="2">
      <t>ビコウ</t>
    </rPh>
    <phoneticPr fontId="2"/>
  </si>
  <si>
    <t>氏名②</t>
    <rPh sb="0" eb="2">
      <t>シメイ</t>
    </rPh>
    <phoneticPr fontId="2"/>
  </si>
  <si>
    <t>備考②</t>
    <rPh sb="0" eb="2">
      <t>ビコウ</t>
    </rPh>
    <phoneticPr fontId="2"/>
  </si>
  <si>
    <t>ポイント計</t>
    <rPh sb="4" eb="5">
      <t>ケイ</t>
    </rPh>
    <phoneticPr fontId="2"/>
  </si>
  <si>
    <t>BD-01</t>
  </si>
  <si>
    <t>BD-02</t>
  </si>
  <si>
    <t>BD-03</t>
  </si>
  <si>
    <t>BD-04</t>
  </si>
  <si>
    <t>BD-05</t>
  </si>
  <si>
    <t>BD-06</t>
  </si>
  <si>
    <t>BD-07</t>
  </si>
  <si>
    <t>BD-08</t>
  </si>
  <si>
    <t>BD-09</t>
  </si>
  <si>
    <t>BD-10</t>
  </si>
  <si>
    <t>BD-11</t>
  </si>
  <si>
    <t>BD-12</t>
  </si>
  <si>
    <t>BD-13</t>
  </si>
  <si>
    <t>BD-14</t>
  </si>
  <si>
    <t>BD-15</t>
  </si>
  <si>
    <t>BD-16</t>
  </si>
  <si>
    <t>BD-17</t>
  </si>
  <si>
    <t>BD-18</t>
  </si>
  <si>
    <t>BD-19</t>
  </si>
  <si>
    <t>BD-20</t>
  </si>
  <si>
    <t>BD-21</t>
  </si>
  <si>
    <t>BD-22</t>
  </si>
  <si>
    <t>BD-23</t>
  </si>
  <si>
    <t>BD-24</t>
  </si>
  <si>
    <t>BD-25</t>
  </si>
  <si>
    <t>BD-26</t>
  </si>
  <si>
    <t>BD-27</t>
  </si>
  <si>
    <t>BD-28</t>
  </si>
  <si>
    <t>BD-29</t>
  </si>
  <si>
    <t>BD-30</t>
  </si>
  <si>
    <t>BD-31</t>
  </si>
  <si>
    <t>BD-32</t>
  </si>
  <si>
    <t>BD-33</t>
  </si>
  <si>
    <t>BD-34</t>
  </si>
  <si>
    <t>BD-35</t>
  </si>
  <si>
    <t>BD-36</t>
  </si>
  <si>
    <t>BD-37</t>
  </si>
  <si>
    <t>BD-38</t>
  </si>
  <si>
    <t>BD-39</t>
  </si>
  <si>
    <t>BD-40</t>
  </si>
  <si>
    <t>BD-41</t>
  </si>
  <si>
    <t>BD-42</t>
  </si>
  <si>
    <t>BD-43</t>
  </si>
  <si>
    <t>BD-44</t>
  </si>
  <si>
    <t>BD-45</t>
  </si>
  <si>
    <t>BD-46</t>
  </si>
  <si>
    <t>BD-47</t>
  </si>
  <si>
    <t>BD-48</t>
  </si>
  <si>
    <t>BD-49</t>
  </si>
  <si>
    <t>BD-50</t>
  </si>
  <si>
    <t>シングルス（女子）</t>
    <rPh sb="6" eb="8">
      <t>ジョシ</t>
    </rPh>
    <phoneticPr fontId="2"/>
  </si>
  <si>
    <t>ダブルス（女子）</t>
    <rPh sb="5" eb="7">
      <t>ジョシ</t>
    </rPh>
    <phoneticPr fontId="2"/>
  </si>
  <si>
    <t>BS-01</t>
    <phoneticPr fontId="2"/>
  </si>
  <si>
    <t>BS-02</t>
  </si>
  <si>
    <t>BS-03</t>
  </si>
  <si>
    <t>BS-04</t>
  </si>
  <si>
    <t>BS-05</t>
  </si>
  <si>
    <t>BS-06</t>
  </si>
  <si>
    <t>BS-07</t>
  </si>
  <si>
    <t>BS-08</t>
  </si>
  <si>
    <t>BS-09</t>
  </si>
  <si>
    <t>BS-10</t>
  </si>
  <si>
    <t>BS-11</t>
  </si>
  <si>
    <t>BS-12</t>
  </si>
  <si>
    <t>BS-13</t>
  </si>
  <si>
    <t>BS-14</t>
  </si>
  <si>
    <t>BS-15</t>
  </si>
  <si>
    <t>BS-16</t>
  </si>
  <si>
    <t>BS-17</t>
  </si>
  <si>
    <t>BS-18</t>
  </si>
  <si>
    <t>BS-19</t>
  </si>
  <si>
    <t>BS-20</t>
  </si>
  <si>
    <t>BS-21</t>
  </si>
  <si>
    <t>BS-22</t>
  </si>
  <si>
    <t>BS-23</t>
  </si>
  <si>
    <t>BS-24</t>
  </si>
  <si>
    <t>BS-25</t>
  </si>
  <si>
    <t>BS-26</t>
  </si>
  <si>
    <t>BS-27</t>
  </si>
  <si>
    <t>BS-28</t>
  </si>
  <si>
    <t>BS-29</t>
  </si>
  <si>
    <t>BS-30</t>
  </si>
  <si>
    <t>BS-31</t>
  </si>
  <si>
    <t>BS-32</t>
  </si>
  <si>
    <t>BS-33</t>
  </si>
  <si>
    <t>BS-34</t>
  </si>
  <si>
    <t>BS-35</t>
  </si>
  <si>
    <t>BS-36</t>
  </si>
  <si>
    <t>BS-37</t>
  </si>
  <si>
    <t>BS-38</t>
  </si>
  <si>
    <t>BS-39</t>
  </si>
  <si>
    <t>BS-40</t>
  </si>
  <si>
    <t>BS-41</t>
  </si>
  <si>
    <t>BS-42</t>
  </si>
  <si>
    <t>BS-43</t>
  </si>
  <si>
    <t>BS-44</t>
  </si>
  <si>
    <t>BS-45</t>
  </si>
  <si>
    <t>BS-46</t>
  </si>
  <si>
    <t>BS-47</t>
  </si>
  <si>
    <t>BS-48</t>
  </si>
  <si>
    <t>BS-49</t>
  </si>
  <si>
    <t>BS-50</t>
  </si>
  <si>
    <t>BS-51</t>
  </si>
  <si>
    <t>BS-52</t>
  </si>
  <si>
    <t>BS-53</t>
  </si>
  <si>
    <t>BS-54</t>
  </si>
  <si>
    <t>BS-55</t>
  </si>
  <si>
    <t>BS-56</t>
  </si>
  <si>
    <t>BS-57</t>
  </si>
  <si>
    <t>BS-58</t>
  </si>
  <si>
    <t>BS-59</t>
  </si>
  <si>
    <t>BS-60</t>
  </si>
  <si>
    <t>BS-61</t>
  </si>
  <si>
    <t>BS-62</t>
  </si>
  <si>
    <t>BS-63</t>
  </si>
  <si>
    <t>BS-64</t>
  </si>
  <si>
    <t>BS-65</t>
  </si>
  <si>
    <t>GS-01</t>
    <phoneticPr fontId="2"/>
  </si>
  <si>
    <t>GS-02</t>
  </si>
  <si>
    <t>GS-03</t>
  </si>
  <si>
    <t>GS-04</t>
  </si>
  <si>
    <t>GS-05</t>
  </si>
  <si>
    <t>GS-06</t>
  </si>
  <si>
    <t>GS-07</t>
  </si>
  <si>
    <t>GS-08</t>
  </si>
  <si>
    <t>GS-09</t>
  </si>
  <si>
    <t>GS-10</t>
  </si>
  <si>
    <t>GS-11</t>
  </si>
  <si>
    <t>GS-12</t>
  </si>
  <si>
    <t>GS-13</t>
  </si>
  <si>
    <t>GS-14</t>
  </si>
  <si>
    <t>GS-15</t>
  </si>
  <si>
    <t>GS-16</t>
  </si>
  <si>
    <t>GS-17</t>
  </si>
  <si>
    <t>GS-18</t>
  </si>
  <si>
    <t>GS-19</t>
  </si>
  <si>
    <t>GS-20</t>
  </si>
  <si>
    <t>GS-21</t>
  </si>
  <si>
    <t>GS-22</t>
  </si>
  <si>
    <t>GS-23</t>
  </si>
  <si>
    <t>GS-24</t>
  </si>
  <si>
    <t>GS-25</t>
  </si>
  <si>
    <t>GS-26</t>
  </si>
  <si>
    <t>GS-27</t>
  </si>
  <si>
    <t>GS-28</t>
  </si>
  <si>
    <t>GS-29</t>
  </si>
  <si>
    <t>GS-30</t>
  </si>
  <si>
    <t>GS-31</t>
  </si>
  <si>
    <t>GS-32</t>
  </si>
  <si>
    <t>GS-33</t>
  </si>
  <si>
    <t>GS-34</t>
  </si>
  <si>
    <t>GS-35</t>
  </si>
  <si>
    <t>GS-36</t>
  </si>
  <si>
    <t>GS-37</t>
  </si>
  <si>
    <t>GS-38</t>
  </si>
  <si>
    <t>GS-39</t>
  </si>
  <si>
    <t>GS-40</t>
  </si>
  <si>
    <t>GS-41</t>
  </si>
  <si>
    <t>GS-42</t>
  </si>
  <si>
    <t>GS-43</t>
  </si>
  <si>
    <t>GS-44</t>
  </si>
  <si>
    <t>GS-45</t>
  </si>
  <si>
    <t>GS-46</t>
  </si>
  <si>
    <t>GS-47</t>
  </si>
  <si>
    <t>GS-48</t>
  </si>
  <si>
    <t>GS-49</t>
  </si>
  <si>
    <t>GS-50</t>
  </si>
  <si>
    <t>GS-51</t>
  </si>
  <si>
    <t>GS-52</t>
  </si>
  <si>
    <t>GS-53</t>
  </si>
  <si>
    <t>GS-54</t>
  </si>
  <si>
    <t>GS-55</t>
  </si>
  <si>
    <t>GS-56</t>
  </si>
  <si>
    <t>GS-57</t>
  </si>
  <si>
    <t>GS-58</t>
  </si>
  <si>
    <t>GS-59</t>
  </si>
  <si>
    <t>GS-60</t>
  </si>
  <si>
    <t>GS-61</t>
  </si>
  <si>
    <t>GS-62</t>
  </si>
  <si>
    <t>GS-63</t>
  </si>
  <si>
    <t>GS-64</t>
  </si>
  <si>
    <t>GS-65</t>
  </si>
  <si>
    <t>No.3</t>
  </si>
  <si>
    <t>No.4</t>
  </si>
  <si>
    <t>No.5</t>
  </si>
  <si>
    <t>連絡先</t>
    <rPh sb="0" eb="3">
      <t>レンラクサキ</t>
    </rPh>
    <phoneticPr fontId="2"/>
  </si>
  <si>
    <t>A1</t>
  </si>
  <si>
    <t>A2</t>
  </si>
  <si>
    <t>組番</t>
    <rPh sb="0" eb="2">
      <t>クミバン</t>
    </rPh>
    <phoneticPr fontId="2"/>
  </si>
  <si>
    <t>A3</t>
  </si>
  <si>
    <t>A4</t>
  </si>
  <si>
    <t>A5</t>
  </si>
  <si>
    <t>B1</t>
  </si>
  <si>
    <t>B2</t>
  </si>
  <si>
    <t>B3</t>
  </si>
  <si>
    <t>B4</t>
  </si>
  <si>
    <t>B5</t>
  </si>
  <si>
    <t>C1</t>
  </si>
  <si>
    <t>C2</t>
  </si>
  <si>
    <t>C3</t>
  </si>
  <si>
    <t>C4</t>
  </si>
  <si>
    <t>C5</t>
  </si>
  <si>
    <t>D1</t>
  </si>
  <si>
    <t>D2</t>
  </si>
  <si>
    <t>D3</t>
  </si>
  <si>
    <t>D4</t>
  </si>
  <si>
    <t>D5</t>
  </si>
  <si>
    <t>E1</t>
  </si>
  <si>
    <t>E2</t>
  </si>
  <si>
    <t>E3</t>
  </si>
  <si>
    <t>E4</t>
  </si>
  <si>
    <t>E5</t>
  </si>
  <si>
    <t>F1</t>
  </si>
  <si>
    <t>F2</t>
  </si>
  <si>
    <t>F3</t>
  </si>
  <si>
    <t>F4</t>
  </si>
  <si>
    <t>F5</t>
  </si>
  <si>
    <t>G1</t>
  </si>
  <si>
    <t>G2</t>
  </si>
  <si>
    <t>G3</t>
  </si>
  <si>
    <t>G4</t>
  </si>
  <si>
    <t>G5</t>
  </si>
  <si>
    <t>H1</t>
  </si>
  <si>
    <t>H2</t>
  </si>
  <si>
    <t>H3</t>
  </si>
  <si>
    <t>H4</t>
  </si>
  <si>
    <t>H5</t>
  </si>
  <si>
    <t>I1</t>
  </si>
  <si>
    <t>I2</t>
  </si>
  <si>
    <t>I3</t>
  </si>
  <si>
    <t>I4</t>
  </si>
  <si>
    <t>I5</t>
  </si>
  <si>
    <t>J1</t>
  </si>
  <si>
    <t>J2</t>
  </si>
  <si>
    <t>J3</t>
  </si>
  <si>
    <t>J4</t>
  </si>
  <si>
    <t>J5</t>
  </si>
  <si>
    <t>K1</t>
  </si>
  <si>
    <t>K2</t>
  </si>
  <si>
    <t>K3</t>
  </si>
  <si>
    <t>K4</t>
  </si>
  <si>
    <t>K5</t>
  </si>
  <si>
    <t>L1</t>
  </si>
  <si>
    <t>L2</t>
  </si>
  <si>
    <t>L3</t>
  </si>
  <si>
    <t>L4</t>
  </si>
  <si>
    <t>L5</t>
  </si>
  <si>
    <t>M1</t>
  </si>
  <si>
    <t>M2</t>
  </si>
  <si>
    <t>M3</t>
  </si>
  <si>
    <t>M4</t>
  </si>
  <si>
    <t>M5</t>
  </si>
  <si>
    <t>N1</t>
  </si>
  <si>
    <t>N2</t>
  </si>
  <si>
    <t>N3</t>
  </si>
  <si>
    <t>N4</t>
  </si>
  <si>
    <t>N5</t>
  </si>
  <si>
    <t>O1</t>
  </si>
  <si>
    <t>O2</t>
  </si>
  <si>
    <t>O3</t>
  </si>
  <si>
    <t>O4</t>
  </si>
  <si>
    <t>O5</t>
  </si>
  <si>
    <t>No.1</t>
    <phoneticPr fontId="2"/>
  </si>
  <si>
    <t>No.2</t>
    <phoneticPr fontId="2"/>
  </si>
  <si>
    <t>ポイント①</t>
    <phoneticPr fontId="2"/>
  </si>
  <si>
    <t>ポイント③</t>
    <phoneticPr fontId="2"/>
  </si>
  <si>
    <t>ポイント④</t>
    <phoneticPr fontId="2"/>
  </si>
  <si>
    <t>ポイント⑤</t>
    <phoneticPr fontId="2"/>
  </si>
  <si>
    <t>備考１</t>
    <rPh sb="0" eb="2">
      <t>ビコウ</t>
    </rPh>
    <phoneticPr fontId="2"/>
  </si>
  <si>
    <t>備考２</t>
    <rPh sb="0" eb="2">
      <t>ビコウ</t>
    </rPh>
    <phoneticPr fontId="2"/>
  </si>
  <si>
    <t>備考３</t>
    <rPh sb="0" eb="2">
      <t>ビコウ</t>
    </rPh>
    <phoneticPr fontId="2"/>
  </si>
  <si>
    <t>備考４</t>
    <rPh sb="0" eb="2">
      <t>ビコウ</t>
    </rPh>
    <phoneticPr fontId="2"/>
  </si>
  <si>
    <t>備考５</t>
    <rPh sb="0" eb="2">
      <t>ビコウ</t>
    </rPh>
    <phoneticPr fontId="2"/>
  </si>
  <si>
    <t>A</t>
    <phoneticPr fontId="2"/>
  </si>
  <si>
    <t>B</t>
    <phoneticPr fontId="2"/>
  </si>
  <si>
    <t>C</t>
    <phoneticPr fontId="2"/>
  </si>
  <si>
    <t>D</t>
    <phoneticPr fontId="2"/>
  </si>
  <si>
    <t>E</t>
    <phoneticPr fontId="2"/>
  </si>
  <si>
    <t>F</t>
    <phoneticPr fontId="2"/>
  </si>
  <si>
    <t>G</t>
    <phoneticPr fontId="2"/>
  </si>
  <si>
    <t>H</t>
    <phoneticPr fontId="2"/>
  </si>
  <si>
    <t>I</t>
    <phoneticPr fontId="2"/>
  </si>
  <si>
    <t>J</t>
    <phoneticPr fontId="2"/>
  </si>
  <si>
    <t>K</t>
    <phoneticPr fontId="2"/>
  </si>
  <si>
    <t>L</t>
    <phoneticPr fontId="2"/>
  </si>
  <si>
    <t>N</t>
    <phoneticPr fontId="2"/>
  </si>
  <si>
    <t>O</t>
    <phoneticPr fontId="2"/>
  </si>
  <si>
    <t>連絡先１</t>
  </si>
  <si>
    <t>連絡先２</t>
  </si>
  <si>
    <t>連絡先３</t>
  </si>
  <si>
    <t>連絡先４</t>
  </si>
  <si>
    <t>連絡先５</t>
  </si>
  <si>
    <t>団体（女子）</t>
    <rPh sb="0" eb="2">
      <t>ダンタイ</t>
    </rPh>
    <rPh sb="3" eb="5">
      <t>ジョシ</t>
    </rPh>
    <phoneticPr fontId="2"/>
  </si>
  <si>
    <t>男子（面数）</t>
    <rPh sb="0" eb="2">
      <t>ダンシ</t>
    </rPh>
    <rPh sb="3" eb="5">
      <t>メンスウ</t>
    </rPh>
    <phoneticPr fontId="2"/>
  </si>
  <si>
    <t>女子（面数）</t>
    <rPh sb="0" eb="2">
      <t>ジョシ</t>
    </rPh>
    <rPh sb="3" eb="5">
      <t>メンスウ</t>
    </rPh>
    <phoneticPr fontId="2"/>
  </si>
  <si>
    <t>S</t>
    <phoneticPr fontId="2"/>
  </si>
  <si>
    <t>T</t>
    <phoneticPr fontId="2"/>
  </si>
  <si>
    <t>三井住友銀行  佐野支店　普通１９７０５５１</t>
    <rPh sb="0" eb="2">
      <t>ミツイ</t>
    </rPh>
    <rPh sb="2" eb="4">
      <t>スミトモ</t>
    </rPh>
    <rPh sb="8" eb="10">
      <t>サノ</t>
    </rPh>
    <rPh sb="10" eb="12">
      <t>シテン</t>
    </rPh>
    <phoneticPr fontId="2"/>
  </si>
  <si>
    <t>名義　第４学区テニス大会実行委員会　代表　辻　博規</t>
    <rPh sb="0" eb="2">
      <t>メイギ</t>
    </rPh>
    <rPh sb="3" eb="4">
      <t>ダイ</t>
    </rPh>
    <rPh sb="5" eb="7">
      <t>ガック</t>
    </rPh>
    <rPh sb="10" eb="12">
      <t>タイカイ</t>
    </rPh>
    <rPh sb="12" eb="14">
      <t>ジッコウ</t>
    </rPh>
    <rPh sb="14" eb="17">
      <t>イインカイ</t>
    </rPh>
    <rPh sb="18" eb="20">
      <t>ダイヒョウ</t>
    </rPh>
    <rPh sb="21" eb="22">
      <t>ツジ</t>
    </rPh>
    <rPh sb="23" eb="25">
      <t>ヒロキ</t>
    </rPh>
    <phoneticPr fontId="2"/>
  </si>
  <si>
    <t>　　　　　※ 件名に必ず学校名を入れてください。（例 : 泉北４学区大会申込 ）</t>
    <rPh sb="7" eb="9">
      <t>ケンメイ</t>
    </rPh>
    <rPh sb="10" eb="11">
      <t>カナラ</t>
    </rPh>
    <rPh sb="12" eb="15">
      <t>ガッコウメイ</t>
    </rPh>
    <rPh sb="16" eb="17">
      <t>イ</t>
    </rPh>
    <rPh sb="25" eb="26">
      <t>レイ</t>
    </rPh>
    <rPh sb="29" eb="31">
      <t>センボク</t>
    </rPh>
    <rPh sb="32" eb="34">
      <t>ガック</t>
    </rPh>
    <rPh sb="34" eb="36">
      <t>タイカイ</t>
    </rPh>
    <rPh sb="36" eb="38">
      <t>モウシコミ</t>
    </rPh>
    <phoneticPr fontId="2"/>
  </si>
  <si>
    <r>
      <t xml:space="preserve">① </t>
    </r>
    <r>
      <rPr>
        <sz val="11"/>
        <color indexed="10"/>
        <rFont val="ＭＳ Ｐゴシック"/>
        <family val="3"/>
        <charset val="128"/>
      </rPr>
      <t>ファイル名を「学校番号（３桁）_学校名_4gakku_2026ST.xls」と変更</t>
    </r>
    <rPh sb="15" eb="16">
      <t>ケタ</t>
    </rPh>
    <phoneticPr fontId="2"/>
  </si>
  <si>
    <t>　　　　　（例 : 099_泉北_4gakku_2026ST.xls ）</t>
    <rPh sb="6" eb="7">
      <t>レイ</t>
    </rPh>
    <rPh sb="14" eb="16">
      <t>センボク</t>
    </rPh>
    <phoneticPr fontId="2"/>
  </si>
  <si>
    <t>シングルス</t>
    <phoneticPr fontId="2"/>
  </si>
  <si>
    <t>予備</t>
    <rPh sb="0" eb="2">
      <t>ヨビ</t>
    </rPh>
    <phoneticPr fontId="2"/>
  </si>
  <si>
    <t>１１月２６日（木）</t>
    <rPh sb="2" eb="3">
      <t>ガツ</t>
    </rPh>
    <rPh sb="5" eb="6">
      <t>ニチ</t>
    </rPh>
    <rPh sb="7" eb="8">
      <t>モク</t>
    </rPh>
    <phoneticPr fontId="2"/>
  </si>
  <si>
    <t>第２０回　第４学区テニス大会　FAX送信用紙</t>
    <rPh sb="0" eb="1">
      <t>ダイ</t>
    </rPh>
    <rPh sb="3" eb="4">
      <t>カイ</t>
    </rPh>
    <rPh sb="5" eb="6">
      <t>ダイ</t>
    </rPh>
    <rPh sb="7" eb="9">
      <t>ガック</t>
    </rPh>
    <rPh sb="12" eb="14">
      <t>タイカイ</t>
    </rPh>
    <rPh sb="18" eb="22">
      <t>ソウシンヨウシ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</si>
</sst>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yy&quot;年&quot;m&quot;月&quot;d&quot;日&quot;"/>
    <numFmt numFmtId="177" formatCode="m/d\(aaa\)"/>
  </numFmts>
  <fonts count="3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26"/>
      <name val="ＭＳ Ｐゴシック"/>
      <family val="3"/>
      <charset val="128"/>
    </font>
    <font>
      <sz val="4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indexed="13"/>
      <name val="ＭＳ Ｐゴシック"/>
      <family val="3"/>
      <charset val="128"/>
    </font>
    <font>
      <sz val="20"/>
      <name val="ＭＳ Ｐゴシック"/>
      <family val="3"/>
      <charset val="128"/>
    </font>
    <font>
      <sz val="18"/>
      <name val="ＭＳ Ｐゴシック"/>
      <family val="3"/>
      <charset val="128"/>
    </font>
    <font>
      <sz val="11"/>
      <color indexed="43"/>
      <name val="ＭＳ Ｐゴシック"/>
      <family val="3"/>
      <charset val="128"/>
    </font>
    <font>
      <sz val="16"/>
      <name val="HG創英角ﾎﾟｯﾌﾟ体"/>
      <family val="3"/>
      <charset val="128"/>
    </font>
    <font>
      <sz val="22"/>
      <name val="HG創英角ﾎﾟｯﾌﾟ体"/>
      <family val="3"/>
      <charset val="128"/>
    </font>
    <font>
      <b/>
      <sz val="14"/>
      <color indexed="10"/>
      <name val="ＭＳ Ｐゴシック"/>
      <family val="3"/>
      <charset val="128"/>
    </font>
    <font>
      <sz val="16"/>
      <color indexed="10"/>
      <name val="HG創英角ﾎﾟｯﾌﾟ体"/>
      <family val="3"/>
      <charset val="128"/>
    </font>
    <font>
      <b/>
      <u/>
      <sz val="14"/>
      <color indexed="10"/>
      <name val="ＭＳ Ｐゴシック"/>
      <family val="3"/>
      <charset val="128"/>
    </font>
    <font>
      <b/>
      <sz val="20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  <font>
      <sz val="16"/>
      <name val="HG丸ｺﾞｼｯｸM-PRO"/>
      <family val="3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u/>
      <sz val="11"/>
      <name val="ＭＳ ゴシック"/>
      <family val="3"/>
      <charset val="128"/>
    </font>
    <font>
      <b/>
      <u/>
      <sz val="11"/>
      <name val="ＭＳ ゴシック"/>
      <family val="3"/>
      <charset val="128"/>
    </font>
    <font>
      <sz val="11"/>
      <color theme="0"/>
      <name val="ＭＳ Ｐゴシック"/>
      <family val="3"/>
      <charset val="128"/>
    </font>
    <font>
      <b/>
      <sz val="18"/>
      <color rgb="FFFF0000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</fills>
  <borders count="9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Dashed">
        <color indexed="64"/>
      </left>
      <right/>
      <top style="mediumDashed">
        <color indexed="64"/>
      </top>
      <bottom/>
      <diagonal/>
    </border>
    <border>
      <left/>
      <right/>
      <top style="mediumDashed">
        <color indexed="64"/>
      </top>
      <bottom/>
      <diagonal/>
    </border>
    <border>
      <left/>
      <right style="mediumDashed">
        <color indexed="64"/>
      </right>
      <top style="mediumDashed">
        <color indexed="64"/>
      </top>
      <bottom/>
      <diagonal/>
    </border>
    <border>
      <left style="mediumDashed">
        <color indexed="64"/>
      </left>
      <right/>
      <top/>
      <bottom/>
      <diagonal/>
    </border>
    <border>
      <left/>
      <right style="mediumDashed">
        <color indexed="64"/>
      </right>
      <top/>
      <bottom/>
      <diagonal/>
    </border>
    <border>
      <left style="mediumDashed">
        <color indexed="64"/>
      </left>
      <right/>
      <top/>
      <bottom style="mediumDashed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 style="mediumDashed">
        <color indexed="64"/>
      </right>
      <top/>
      <bottom style="mediumDashed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2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6" xfId="0" applyFont="1" applyBorder="1">
      <alignment vertical="center"/>
    </xf>
    <xf numFmtId="0" fontId="0" fillId="0" borderId="0" xfId="0" applyAlignment="1"/>
    <xf numFmtId="0" fontId="7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3" fillId="2" borderId="0" xfId="0" applyFont="1" applyFill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0" xfId="0" applyFont="1">
      <alignment vertical="center"/>
    </xf>
    <xf numFmtId="0" fontId="12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6" fillId="2" borderId="0" xfId="0" applyFont="1" applyFill="1">
      <alignment vertical="center"/>
    </xf>
    <xf numFmtId="0" fontId="5" fillId="0" borderId="0" xfId="0" applyFont="1" applyAlignment="1">
      <alignment horizontal="right" vertical="center"/>
    </xf>
    <xf numFmtId="0" fontId="4" fillId="0" borderId="12" xfId="0" applyFont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0" fillId="3" borderId="16" xfId="0" applyFill="1" applyBorder="1">
      <alignment vertical="center"/>
    </xf>
    <xf numFmtId="0" fontId="0" fillId="3" borderId="17" xfId="0" applyFill="1" applyBorder="1">
      <alignment vertical="center"/>
    </xf>
    <xf numFmtId="0" fontId="0" fillId="3" borderId="18" xfId="0" applyFill="1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4" borderId="27" xfId="0" applyFill="1" applyBorder="1" applyAlignment="1" applyProtection="1">
      <alignment horizontal="center" vertical="center" shrinkToFit="1"/>
      <protection locked="0"/>
    </xf>
    <xf numFmtId="0" fontId="0" fillId="4" borderId="28" xfId="0" applyFill="1" applyBorder="1" applyAlignment="1" applyProtection="1">
      <alignment horizontal="center" vertical="center" shrinkToFit="1"/>
      <protection locked="0"/>
    </xf>
    <xf numFmtId="0" fontId="0" fillId="4" borderId="29" xfId="0" applyFill="1" applyBorder="1" applyAlignment="1" applyProtection="1">
      <alignment horizontal="center" vertical="center"/>
      <protection locked="0"/>
    </xf>
    <xf numFmtId="0" fontId="0" fillId="4" borderId="30" xfId="0" applyFill="1" applyBorder="1" applyAlignment="1" applyProtection="1">
      <alignment horizontal="center" vertical="center"/>
      <protection locked="0"/>
    </xf>
    <xf numFmtId="0" fontId="0" fillId="4" borderId="31" xfId="0" applyFill="1" applyBorder="1" applyAlignment="1" applyProtection="1">
      <alignment vertical="center" shrinkToFit="1"/>
      <protection locked="0"/>
    </xf>
    <xf numFmtId="0" fontId="0" fillId="4" borderId="32" xfId="0" applyFill="1" applyBorder="1" applyAlignment="1" applyProtection="1">
      <alignment horizontal="center" vertical="center" shrinkToFit="1"/>
      <protection locked="0"/>
    </xf>
    <xf numFmtId="0" fontId="0" fillId="4" borderId="33" xfId="0" applyFill="1" applyBorder="1" applyAlignment="1" applyProtection="1">
      <alignment horizontal="center" vertical="center" shrinkToFit="1"/>
      <protection locked="0"/>
    </xf>
    <xf numFmtId="0" fontId="0" fillId="4" borderId="34" xfId="0" applyFill="1" applyBorder="1" applyAlignment="1" applyProtection="1">
      <alignment horizontal="center" vertical="center"/>
      <protection locked="0"/>
    </xf>
    <xf numFmtId="0" fontId="0" fillId="4" borderId="35" xfId="0" applyFill="1" applyBorder="1" applyAlignment="1" applyProtection="1">
      <alignment horizontal="center" vertical="center"/>
      <protection locked="0"/>
    </xf>
    <xf numFmtId="0" fontId="0" fillId="4" borderId="36" xfId="0" applyFill="1" applyBorder="1" applyAlignment="1" applyProtection="1">
      <alignment vertical="center" shrinkToFit="1"/>
      <protection locked="0"/>
    </xf>
    <xf numFmtId="0" fontId="0" fillId="4" borderId="37" xfId="0" applyFill="1" applyBorder="1" applyAlignment="1" applyProtection="1">
      <alignment horizontal="center" vertical="center" shrinkToFit="1"/>
      <protection locked="0"/>
    </xf>
    <xf numFmtId="0" fontId="0" fillId="4" borderId="38" xfId="0" applyFill="1" applyBorder="1" applyAlignment="1" applyProtection="1">
      <alignment horizontal="center" vertical="center" shrinkToFit="1"/>
      <protection locked="0"/>
    </xf>
    <xf numFmtId="0" fontId="0" fillId="4" borderId="39" xfId="0" applyFill="1" applyBorder="1" applyAlignment="1" applyProtection="1">
      <alignment horizontal="center" vertical="center"/>
      <protection locked="0"/>
    </xf>
    <xf numFmtId="0" fontId="0" fillId="4" borderId="40" xfId="0" applyFill="1" applyBorder="1" applyAlignment="1" applyProtection="1">
      <alignment horizontal="center" vertical="center"/>
      <protection locked="0"/>
    </xf>
    <xf numFmtId="0" fontId="0" fillId="4" borderId="41" xfId="0" applyFill="1" applyBorder="1" applyAlignment="1" applyProtection="1">
      <alignment vertical="center" shrinkToFit="1"/>
      <protection locked="0"/>
    </xf>
    <xf numFmtId="0" fontId="0" fillId="4" borderId="42" xfId="0" applyFill="1" applyBorder="1" applyAlignment="1" applyProtection="1">
      <alignment horizontal="center" vertical="center" shrinkToFit="1"/>
      <protection locked="0"/>
    </xf>
    <xf numFmtId="0" fontId="0" fillId="4" borderId="43" xfId="0" applyFill="1" applyBorder="1" applyAlignment="1" applyProtection="1">
      <alignment horizontal="center" vertical="center" shrinkToFit="1"/>
      <protection locked="0"/>
    </xf>
    <xf numFmtId="0" fontId="0" fillId="4" borderId="44" xfId="0" applyFill="1" applyBorder="1" applyAlignment="1" applyProtection="1">
      <alignment horizontal="center" vertical="center"/>
      <protection locked="0"/>
    </xf>
    <xf numFmtId="0" fontId="0" fillId="4" borderId="45" xfId="0" applyFill="1" applyBorder="1" applyAlignment="1" applyProtection="1">
      <alignment horizontal="center" vertical="center"/>
      <protection locked="0"/>
    </xf>
    <xf numFmtId="0" fontId="0" fillId="4" borderId="46" xfId="0" applyFill="1" applyBorder="1" applyAlignment="1" applyProtection="1">
      <alignment vertical="center" shrinkToFit="1"/>
      <protection locked="0"/>
    </xf>
    <xf numFmtId="0" fontId="0" fillId="4" borderId="47" xfId="0" applyFill="1" applyBorder="1" applyAlignment="1" applyProtection="1">
      <alignment horizontal="center" vertical="center" shrinkToFit="1"/>
      <protection locked="0"/>
    </xf>
    <xf numFmtId="0" fontId="0" fillId="4" borderId="48" xfId="0" applyFill="1" applyBorder="1" applyAlignment="1" applyProtection="1">
      <alignment horizontal="center" vertical="center" shrinkToFit="1"/>
      <protection locked="0"/>
    </xf>
    <xf numFmtId="0" fontId="0" fillId="4" borderId="49" xfId="0" applyFill="1" applyBorder="1" applyAlignment="1" applyProtection="1">
      <alignment horizontal="center" vertical="center"/>
      <protection locked="0"/>
    </xf>
    <xf numFmtId="0" fontId="0" fillId="4" borderId="50" xfId="0" applyFill="1" applyBorder="1" applyAlignment="1" applyProtection="1">
      <alignment horizontal="center" vertical="center"/>
      <protection locked="0"/>
    </xf>
    <xf numFmtId="0" fontId="0" fillId="4" borderId="51" xfId="0" applyFill="1" applyBorder="1" applyAlignment="1" applyProtection="1">
      <alignment vertical="center" shrinkToFit="1"/>
      <protection locked="0"/>
    </xf>
    <xf numFmtId="0" fontId="0" fillId="5" borderId="27" xfId="0" applyFill="1" applyBorder="1" applyAlignment="1" applyProtection="1">
      <alignment horizontal="center" vertical="center" shrinkToFit="1"/>
      <protection locked="0"/>
    </xf>
    <xf numFmtId="0" fontId="0" fillId="5" borderId="28" xfId="0" applyFill="1" applyBorder="1" applyAlignment="1" applyProtection="1">
      <alignment horizontal="center" vertical="center" shrinkToFit="1"/>
      <protection locked="0"/>
    </xf>
    <xf numFmtId="0" fontId="0" fillId="5" borderId="29" xfId="0" applyFill="1" applyBorder="1" applyAlignment="1" applyProtection="1">
      <alignment horizontal="center" vertical="center"/>
      <protection locked="0"/>
    </xf>
    <xf numFmtId="0" fontId="0" fillId="5" borderId="30" xfId="0" applyFill="1" applyBorder="1" applyAlignment="1" applyProtection="1">
      <alignment horizontal="center" vertical="center"/>
      <protection locked="0"/>
    </xf>
    <xf numFmtId="0" fontId="0" fillId="5" borderId="31" xfId="0" applyFill="1" applyBorder="1" applyAlignment="1" applyProtection="1">
      <alignment vertical="center" shrinkToFit="1"/>
      <protection locked="0"/>
    </xf>
    <xf numFmtId="0" fontId="0" fillId="5" borderId="32" xfId="0" applyFill="1" applyBorder="1" applyAlignment="1" applyProtection="1">
      <alignment horizontal="center" vertical="center" shrinkToFit="1"/>
      <protection locked="0"/>
    </xf>
    <xf numFmtId="0" fontId="0" fillId="5" borderId="33" xfId="0" applyFill="1" applyBorder="1" applyAlignment="1" applyProtection="1">
      <alignment horizontal="center" vertical="center" shrinkToFit="1"/>
      <protection locked="0"/>
    </xf>
    <xf numFmtId="0" fontId="0" fillId="5" borderId="34" xfId="0" applyFill="1" applyBorder="1" applyAlignment="1" applyProtection="1">
      <alignment horizontal="center" vertical="center"/>
      <protection locked="0"/>
    </xf>
    <xf numFmtId="0" fontId="0" fillId="5" borderId="35" xfId="0" applyFill="1" applyBorder="1" applyAlignment="1" applyProtection="1">
      <alignment horizontal="center" vertical="center"/>
      <protection locked="0"/>
    </xf>
    <xf numFmtId="0" fontId="0" fillId="5" borderId="36" xfId="0" applyFill="1" applyBorder="1" applyAlignment="1" applyProtection="1">
      <alignment vertical="center" shrinkToFit="1"/>
      <protection locked="0"/>
    </xf>
    <xf numFmtId="0" fontId="0" fillId="5" borderId="37" xfId="0" applyFill="1" applyBorder="1" applyAlignment="1" applyProtection="1">
      <alignment horizontal="center" vertical="center" shrinkToFit="1"/>
      <protection locked="0"/>
    </xf>
    <xf numFmtId="0" fontId="0" fillId="5" borderId="38" xfId="0" applyFill="1" applyBorder="1" applyAlignment="1" applyProtection="1">
      <alignment horizontal="center" vertical="center" shrinkToFit="1"/>
      <protection locked="0"/>
    </xf>
    <xf numFmtId="0" fontId="0" fillId="5" borderId="39" xfId="0" applyFill="1" applyBorder="1" applyAlignment="1" applyProtection="1">
      <alignment horizontal="center" vertical="center"/>
      <protection locked="0"/>
    </xf>
    <xf numFmtId="0" fontId="0" fillId="5" borderId="40" xfId="0" applyFill="1" applyBorder="1" applyAlignment="1" applyProtection="1">
      <alignment horizontal="center" vertical="center"/>
      <protection locked="0"/>
    </xf>
    <xf numFmtId="0" fontId="0" fillId="5" borderId="41" xfId="0" applyFill="1" applyBorder="1" applyAlignment="1" applyProtection="1">
      <alignment vertical="center" shrinkToFit="1"/>
      <protection locked="0"/>
    </xf>
    <xf numFmtId="0" fontId="0" fillId="5" borderId="42" xfId="0" applyFill="1" applyBorder="1" applyAlignment="1" applyProtection="1">
      <alignment horizontal="center" vertical="center" shrinkToFit="1"/>
      <protection locked="0"/>
    </xf>
    <xf numFmtId="0" fontId="0" fillId="5" borderId="43" xfId="0" applyFill="1" applyBorder="1" applyAlignment="1" applyProtection="1">
      <alignment horizontal="center" vertical="center" shrinkToFit="1"/>
      <protection locked="0"/>
    </xf>
    <xf numFmtId="0" fontId="0" fillId="5" borderId="44" xfId="0" applyFill="1" applyBorder="1" applyAlignment="1" applyProtection="1">
      <alignment horizontal="center" vertical="center"/>
      <protection locked="0"/>
    </xf>
    <xf numFmtId="0" fontId="0" fillId="5" borderId="45" xfId="0" applyFill="1" applyBorder="1" applyAlignment="1" applyProtection="1">
      <alignment horizontal="center" vertical="center"/>
      <protection locked="0"/>
    </xf>
    <xf numFmtId="0" fontId="0" fillId="5" borderId="46" xfId="0" applyFill="1" applyBorder="1" applyAlignment="1" applyProtection="1">
      <alignment vertical="center" shrinkToFit="1"/>
      <protection locked="0"/>
    </xf>
    <xf numFmtId="0" fontId="0" fillId="5" borderId="47" xfId="0" applyFill="1" applyBorder="1" applyAlignment="1" applyProtection="1">
      <alignment horizontal="center" vertical="center" shrinkToFit="1"/>
      <protection locked="0"/>
    </xf>
    <xf numFmtId="0" fontId="0" fillId="5" borderId="48" xfId="0" applyFill="1" applyBorder="1" applyAlignment="1" applyProtection="1">
      <alignment horizontal="center" vertical="center" shrinkToFit="1"/>
      <protection locked="0"/>
    </xf>
    <xf numFmtId="0" fontId="0" fillId="5" borderId="49" xfId="0" applyFill="1" applyBorder="1" applyAlignment="1" applyProtection="1">
      <alignment horizontal="center" vertical="center"/>
      <protection locked="0"/>
    </xf>
    <xf numFmtId="0" fontId="0" fillId="5" borderId="50" xfId="0" applyFill="1" applyBorder="1" applyAlignment="1" applyProtection="1">
      <alignment horizontal="center" vertical="center"/>
      <protection locked="0"/>
    </xf>
    <xf numFmtId="0" fontId="0" fillId="5" borderId="51" xfId="0" applyFill="1" applyBorder="1" applyAlignment="1" applyProtection="1">
      <alignment vertical="center" shrinkToFit="1"/>
      <protection locked="0"/>
    </xf>
    <xf numFmtId="0" fontId="0" fillId="0" borderId="12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4" borderId="53" xfId="0" applyFill="1" applyBorder="1" applyAlignment="1" applyProtection="1">
      <alignment horizontal="center" vertical="center" shrinkToFit="1"/>
      <protection locked="0"/>
    </xf>
    <xf numFmtId="0" fontId="0" fillId="4" borderId="54" xfId="0" applyFill="1" applyBorder="1" applyAlignment="1" applyProtection="1">
      <alignment horizontal="center" vertical="center" shrinkToFit="1"/>
      <protection locked="0"/>
    </xf>
    <xf numFmtId="0" fontId="0" fillId="4" borderId="54" xfId="0" applyFill="1" applyBorder="1" applyAlignment="1" applyProtection="1">
      <alignment horizontal="center" vertical="center"/>
      <protection locked="0"/>
    </xf>
    <xf numFmtId="0" fontId="0" fillId="0" borderId="55" xfId="0" applyBorder="1" applyAlignment="1">
      <alignment horizontal="center" vertical="center"/>
    </xf>
    <xf numFmtId="0" fontId="0" fillId="4" borderId="33" xfId="0" applyFill="1" applyBorder="1" applyAlignment="1" applyProtection="1">
      <alignment horizontal="center" vertical="center"/>
      <protection locked="0"/>
    </xf>
    <xf numFmtId="0" fontId="0" fillId="0" borderId="56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4" borderId="38" xfId="0" applyFill="1" applyBorder="1" applyAlignment="1" applyProtection="1">
      <alignment horizontal="center" vertical="center"/>
      <protection locked="0"/>
    </xf>
    <xf numFmtId="0" fontId="0" fillId="5" borderId="38" xfId="0" applyFill="1" applyBorder="1" applyAlignment="1" applyProtection="1">
      <alignment horizontal="center" vertical="center"/>
      <protection locked="0"/>
    </xf>
    <xf numFmtId="0" fontId="0" fillId="5" borderId="53" xfId="0" applyFill="1" applyBorder="1" applyAlignment="1" applyProtection="1">
      <alignment horizontal="center" vertical="center" shrinkToFit="1"/>
      <protection locked="0"/>
    </xf>
    <xf numFmtId="0" fontId="0" fillId="5" borderId="54" xfId="0" applyFill="1" applyBorder="1" applyAlignment="1" applyProtection="1">
      <alignment horizontal="center" vertical="center" shrinkToFit="1"/>
      <protection locked="0"/>
    </xf>
    <xf numFmtId="0" fontId="0" fillId="5" borderId="54" xfId="0" applyFill="1" applyBorder="1" applyAlignment="1" applyProtection="1">
      <alignment horizontal="center" vertical="center"/>
      <protection locked="0"/>
    </xf>
    <xf numFmtId="0" fontId="0" fillId="5" borderId="33" xfId="0" applyFill="1" applyBorder="1" applyAlignment="1" applyProtection="1">
      <alignment horizontal="center" vertical="center"/>
      <protection locked="0"/>
    </xf>
    <xf numFmtId="0" fontId="17" fillId="0" borderId="0" xfId="0" applyFont="1">
      <alignment vertical="center"/>
    </xf>
    <xf numFmtId="0" fontId="0" fillId="5" borderId="61" xfId="0" applyFill="1" applyBorder="1" applyAlignment="1" applyProtection="1">
      <alignment horizontal="center" vertical="center"/>
      <protection locked="0"/>
    </xf>
    <xf numFmtId="0" fontId="0" fillId="4" borderId="61" xfId="0" applyFill="1" applyBorder="1" applyAlignment="1" applyProtection="1">
      <alignment horizontal="center" vertical="center"/>
      <protection locked="0"/>
    </xf>
    <xf numFmtId="0" fontId="0" fillId="6" borderId="2" xfId="0" applyFill="1" applyBorder="1" applyAlignment="1">
      <alignment horizontal="distributed" vertical="center" justifyLastLine="1" shrinkToFit="1"/>
    </xf>
    <xf numFmtId="49" fontId="24" fillId="6" borderId="2" xfId="0" applyNumberFormat="1" applyFont="1" applyFill="1" applyBorder="1" applyAlignment="1" applyProtection="1">
      <alignment horizontal="left" vertical="center" indent="3"/>
      <protection locked="0"/>
    </xf>
    <xf numFmtId="0" fontId="24" fillId="6" borderId="2" xfId="0" applyFont="1" applyFill="1" applyBorder="1" applyAlignment="1" applyProtection="1">
      <alignment horizontal="left" vertical="center" indent="3"/>
      <protection locked="0"/>
    </xf>
    <xf numFmtId="0" fontId="0" fillId="0" borderId="0" xfId="0" applyAlignment="1">
      <alignment horizontal="left"/>
    </xf>
    <xf numFmtId="0" fontId="4" fillId="0" borderId="62" xfId="0" applyFont="1" applyBorder="1" applyAlignment="1" applyProtection="1">
      <alignment horizontal="center" vertical="center"/>
      <protection locked="0"/>
    </xf>
    <xf numFmtId="0" fontId="9" fillId="0" borderId="0" xfId="0" applyFont="1" applyAlignment="1">
      <alignment horizont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29" fillId="0" borderId="0" xfId="0" applyFont="1">
      <alignment vertical="center"/>
    </xf>
    <xf numFmtId="0" fontId="0" fillId="0" borderId="67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4" borderId="70" xfId="0" applyFill="1" applyBorder="1" applyAlignment="1" applyProtection="1">
      <alignment horizontal="center" vertical="center" shrinkToFit="1"/>
      <protection locked="0"/>
    </xf>
    <xf numFmtId="0" fontId="0" fillId="4" borderId="71" xfId="0" applyFill="1" applyBorder="1" applyAlignment="1" applyProtection="1">
      <alignment horizontal="center" vertical="center" shrinkToFit="1"/>
      <protection locked="0"/>
    </xf>
    <xf numFmtId="0" fontId="0" fillId="4" borderId="72" xfId="0" applyFill="1" applyBorder="1" applyAlignment="1" applyProtection="1">
      <alignment horizontal="center" vertical="center"/>
      <protection locked="0"/>
    </xf>
    <xf numFmtId="0" fontId="0" fillId="4" borderId="73" xfId="0" applyFill="1" applyBorder="1" applyAlignment="1" applyProtection="1">
      <alignment horizontal="center" vertical="center"/>
      <protection locked="0"/>
    </xf>
    <xf numFmtId="0" fontId="0" fillId="4" borderId="74" xfId="0" applyFill="1" applyBorder="1" applyAlignment="1" applyProtection="1">
      <alignment vertical="center" shrinkToFit="1"/>
      <protection locked="0"/>
    </xf>
    <xf numFmtId="0" fontId="0" fillId="5" borderId="70" xfId="0" applyFill="1" applyBorder="1" applyAlignment="1" applyProtection="1">
      <alignment horizontal="center" vertical="center" shrinkToFit="1"/>
      <protection locked="0"/>
    </xf>
    <xf numFmtId="0" fontId="0" fillId="5" borderId="71" xfId="0" applyFill="1" applyBorder="1" applyAlignment="1" applyProtection="1">
      <alignment horizontal="center" vertical="center" shrinkToFit="1"/>
      <protection locked="0"/>
    </xf>
    <xf numFmtId="0" fontId="0" fillId="5" borderId="72" xfId="0" applyFill="1" applyBorder="1" applyAlignment="1" applyProtection="1">
      <alignment horizontal="center" vertical="center"/>
      <protection locked="0"/>
    </xf>
    <xf numFmtId="0" fontId="0" fillId="5" borderId="73" xfId="0" applyFill="1" applyBorder="1" applyAlignment="1" applyProtection="1">
      <alignment horizontal="center" vertical="center"/>
      <protection locked="0"/>
    </xf>
    <xf numFmtId="0" fontId="0" fillId="5" borderId="74" xfId="0" applyFill="1" applyBorder="1" applyAlignment="1" applyProtection="1">
      <alignment vertical="center" shrinkToFit="1"/>
      <protection locked="0"/>
    </xf>
    <xf numFmtId="0" fontId="25" fillId="0" borderId="0" xfId="0" applyFont="1">
      <alignment vertical="center"/>
    </xf>
    <xf numFmtId="0" fontId="25" fillId="0" borderId="0" xfId="0" applyFont="1" applyAlignment="1">
      <alignment horizontal="right" vertical="center"/>
    </xf>
    <xf numFmtId="0" fontId="28" fillId="0" borderId="0" xfId="0" applyFont="1">
      <alignment vertical="center"/>
    </xf>
    <xf numFmtId="0" fontId="25" fillId="0" borderId="0" xfId="0" applyFont="1" applyAlignment="1">
      <alignment vertical="center" wrapText="1"/>
    </xf>
    <xf numFmtId="0" fontId="0" fillId="0" borderId="2" xfId="0" applyBorder="1">
      <alignment vertical="center"/>
    </xf>
    <xf numFmtId="0" fontId="0" fillId="4" borderId="75" xfId="0" applyFill="1" applyBorder="1" applyAlignment="1" applyProtection="1">
      <alignment horizontal="center" vertical="center"/>
      <protection locked="0"/>
    </xf>
    <xf numFmtId="0" fontId="0" fillId="4" borderId="76" xfId="0" applyFill="1" applyBorder="1" applyAlignment="1" applyProtection="1">
      <alignment horizontal="left" vertical="center"/>
      <protection locked="0"/>
    </xf>
    <xf numFmtId="0" fontId="0" fillId="4" borderId="77" xfId="0" applyFill="1" applyBorder="1" applyAlignment="1" applyProtection="1">
      <alignment horizontal="left" vertical="center"/>
      <protection locked="0"/>
    </xf>
    <xf numFmtId="0" fontId="0" fillId="4" borderId="78" xfId="0" applyFill="1" applyBorder="1" applyAlignment="1" applyProtection="1">
      <alignment horizontal="left" vertical="center"/>
      <protection locked="0"/>
    </xf>
    <xf numFmtId="0" fontId="0" fillId="5" borderId="75" xfId="0" applyFill="1" applyBorder="1" applyAlignment="1" applyProtection="1">
      <alignment horizontal="center" vertical="center"/>
      <protection locked="0"/>
    </xf>
    <xf numFmtId="0" fontId="0" fillId="5" borderId="76" xfId="0" applyFill="1" applyBorder="1" applyAlignment="1" applyProtection="1">
      <alignment horizontal="left" vertical="center"/>
      <protection locked="0"/>
    </xf>
    <xf numFmtId="0" fontId="0" fillId="5" borderId="77" xfId="0" applyFill="1" applyBorder="1" applyAlignment="1" applyProtection="1">
      <alignment horizontal="left" vertical="center"/>
      <protection locked="0"/>
    </xf>
    <xf numFmtId="0" fontId="0" fillId="5" borderId="78" xfId="0" applyFill="1" applyBorder="1" applyAlignment="1" applyProtection="1">
      <alignment horizontal="left" vertical="center"/>
      <protection locked="0"/>
    </xf>
    <xf numFmtId="0" fontId="0" fillId="0" borderId="2" xfId="0" applyBorder="1" applyAlignment="1">
      <alignment vertical="center" shrinkToFit="1"/>
    </xf>
    <xf numFmtId="0" fontId="0" fillId="0" borderId="2" xfId="0" applyBorder="1" applyAlignment="1">
      <alignment horizontal="center" vertical="center" shrinkToFit="1"/>
    </xf>
    <xf numFmtId="177" fontId="0" fillId="0" borderId="2" xfId="0" applyNumberFormat="1" applyBorder="1" applyAlignment="1">
      <alignment horizontal="center" vertical="center"/>
    </xf>
    <xf numFmtId="0" fontId="0" fillId="0" borderId="0" xfId="0" applyAlignment="1">
      <alignment vertical="center" shrinkToFit="1"/>
    </xf>
    <xf numFmtId="0" fontId="0" fillId="6" borderId="2" xfId="0" applyFill="1" applyBorder="1" applyAlignment="1">
      <alignment vertical="center" shrinkToFit="1"/>
    </xf>
    <xf numFmtId="0" fontId="29" fillId="0" borderId="0" xfId="0" applyFont="1" applyAlignment="1">
      <alignment vertical="center" shrinkToFit="1"/>
    </xf>
    <xf numFmtId="0" fontId="0" fillId="7" borderId="2" xfId="0" applyFill="1" applyBorder="1" applyProtection="1">
      <alignment vertical="center"/>
      <protection locked="0"/>
    </xf>
    <xf numFmtId="0" fontId="17" fillId="0" borderId="0" xfId="0" applyFont="1">
      <alignment vertical="center"/>
    </xf>
    <xf numFmtId="0" fontId="18" fillId="0" borderId="7" xfId="0" applyFont="1" applyBorder="1" applyAlignment="1">
      <alignment horizontal="center" vertical="center"/>
    </xf>
    <xf numFmtId="0" fontId="18" fillId="0" borderId="7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30" fillId="0" borderId="16" xfId="0" applyFont="1" applyBorder="1" applyAlignment="1">
      <alignment horizontal="center"/>
    </xf>
    <xf numFmtId="0" fontId="30" fillId="0" borderId="14" xfId="0" applyFont="1" applyBorder="1" applyAlignment="1">
      <alignment horizontal="center"/>
    </xf>
    <xf numFmtId="0" fontId="30" fillId="0" borderId="18" xfId="0" applyFont="1" applyBorder="1" applyAlignment="1">
      <alignment horizontal="center" vertical="top"/>
    </xf>
    <xf numFmtId="0" fontId="30" fillId="0" borderId="5" xfId="0" applyFont="1" applyBorder="1" applyAlignment="1">
      <alignment horizontal="center" vertical="top"/>
    </xf>
    <xf numFmtId="0" fontId="22" fillId="0" borderId="56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5" fillId="0" borderId="0" xfId="0" applyFont="1">
      <alignment vertical="center"/>
    </xf>
    <xf numFmtId="0" fontId="25" fillId="0" borderId="0" xfId="0" applyFont="1" applyAlignment="1">
      <alignment horizontal="right" vertical="center"/>
    </xf>
    <xf numFmtId="55" fontId="25" fillId="0" borderId="0" xfId="0" applyNumberFormat="1" applyFont="1" applyAlignment="1">
      <alignment horizontal="right" vertical="center"/>
    </xf>
    <xf numFmtId="0" fontId="0" fillId="4" borderId="56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14" fillId="0" borderId="0" xfId="0" applyFont="1">
      <alignment vertical="center"/>
    </xf>
    <xf numFmtId="0" fontId="0" fillId="0" borderId="80" xfId="0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7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4" fillId="0" borderId="6" xfId="0" applyFont="1" applyBorder="1" applyAlignment="1" applyProtection="1">
      <alignment horizontal="center"/>
      <protection locked="0"/>
    </xf>
    <xf numFmtId="176" fontId="5" fillId="0" borderId="6" xfId="0" applyNumberFormat="1" applyFont="1" applyBorder="1" applyAlignment="1">
      <alignment horizont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3" fillId="0" borderId="8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89" xfId="0" applyFont="1" applyBorder="1" applyAlignment="1">
      <alignment horizontal="center" vertical="center"/>
    </xf>
    <xf numFmtId="0" fontId="3" fillId="0" borderId="90" xfId="0" applyFont="1" applyBorder="1" applyAlignment="1">
      <alignment horizontal="center" vertical="center"/>
    </xf>
    <xf numFmtId="0" fontId="3" fillId="0" borderId="91" xfId="0" applyFont="1" applyBorder="1" applyAlignment="1">
      <alignment horizontal="center" vertical="center"/>
    </xf>
    <xf numFmtId="0" fontId="5" fillId="0" borderId="85" xfId="0" applyFont="1" applyBorder="1" applyAlignment="1">
      <alignment horizontal="center" vertical="center" wrapText="1"/>
    </xf>
    <xf numFmtId="0" fontId="5" fillId="0" borderId="86" xfId="0" applyFont="1" applyBorder="1" applyAlignment="1">
      <alignment horizontal="center" vertical="center" wrapText="1"/>
    </xf>
    <xf numFmtId="0" fontId="5" fillId="0" borderId="87" xfId="0" applyFont="1" applyBorder="1" applyAlignment="1">
      <alignment horizontal="center" vertical="center" wrapText="1"/>
    </xf>
    <xf numFmtId="0" fontId="5" fillId="0" borderId="8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66" xfId="0" applyFont="1" applyBorder="1" applyAlignment="1">
      <alignment horizontal="center" vertical="center" wrapText="1"/>
    </xf>
    <xf numFmtId="0" fontId="5" fillId="0" borderId="89" xfId="0" applyFont="1" applyBorder="1" applyAlignment="1">
      <alignment horizontal="center" vertical="center" wrapText="1"/>
    </xf>
    <xf numFmtId="0" fontId="5" fillId="0" borderId="90" xfId="0" applyFont="1" applyBorder="1" applyAlignment="1">
      <alignment horizontal="center" vertical="center" wrapText="1"/>
    </xf>
    <xf numFmtId="0" fontId="5" fillId="0" borderId="9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38" fontId="8" fillId="0" borderId="85" xfId="1" applyFont="1" applyFill="1" applyBorder="1" applyAlignment="1">
      <alignment horizontal="right" vertical="center"/>
    </xf>
    <xf numFmtId="38" fontId="8" fillId="0" borderId="86" xfId="1" applyFont="1" applyFill="1" applyBorder="1" applyAlignment="1">
      <alignment horizontal="right" vertical="center"/>
    </xf>
    <xf numFmtId="38" fontId="8" fillId="0" borderId="88" xfId="1" applyFont="1" applyFill="1" applyBorder="1" applyAlignment="1">
      <alignment horizontal="right" vertical="center"/>
    </xf>
    <xf numFmtId="38" fontId="8" fillId="0" borderId="0" xfId="1" applyFont="1" applyFill="1" applyBorder="1" applyAlignment="1">
      <alignment horizontal="right" vertical="center"/>
    </xf>
    <xf numFmtId="38" fontId="8" fillId="0" borderId="89" xfId="1" applyFont="1" applyFill="1" applyBorder="1" applyAlignment="1">
      <alignment horizontal="right" vertical="center"/>
    </xf>
    <xf numFmtId="38" fontId="8" fillId="0" borderId="90" xfId="1" applyFont="1" applyFill="1" applyBorder="1" applyAlignment="1">
      <alignment horizontal="right" vertical="center"/>
    </xf>
    <xf numFmtId="0" fontId="6" fillId="0" borderId="87" xfId="0" applyFont="1" applyBorder="1">
      <alignment vertical="center"/>
    </xf>
    <xf numFmtId="0" fontId="6" fillId="0" borderId="66" xfId="0" applyFont="1" applyBorder="1">
      <alignment vertical="center"/>
    </xf>
    <xf numFmtId="0" fontId="6" fillId="0" borderId="9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0" fillId="7" borderId="56" xfId="0" applyFill="1" applyBorder="1" applyAlignment="1" applyProtection="1">
      <alignment horizontal="left" vertical="top"/>
      <protection locked="0"/>
    </xf>
    <xf numFmtId="0" fontId="0" fillId="7" borderId="12" xfId="0" applyFill="1" applyBorder="1" applyAlignment="1" applyProtection="1">
      <alignment horizontal="left" vertical="top"/>
      <protection locked="0"/>
    </xf>
    <xf numFmtId="0" fontId="0" fillId="7" borderId="4" xfId="0" applyFill="1" applyBorder="1" applyAlignment="1" applyProtection="1">
      <alignment horizontal="left" vertical="top"/>
      <protection locked="0"/>
    </xf>
    <xf numFmtId="0" fontId="0" fillId="0" borderId="0" xfId="0" applyAlignment="1">
      <alignment horizontal="center" vertical="center"/>
    </xf>
    <xf numFmtId="0" fontId="0" fillId="0" borderId="66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Yasuhiro/Google%20&#12489;&#12521;&#12452;&#12502;/&#9633;&#9633;&#22235;&#23398;&#21306;&#38306;&#36899;/H26&#22235;&#23398;&#21306;&#38306;&#36899;/&#12471;&#12531;&#12464;&#12523;&#12473;/&#25552;&#20986;&#29289;/099&#27849;&#21271;&#65300;&#23398;&#21306;2014S.xls" TargetMode="External"/><Relationship Id="rId1" Type="http://schemas.openxmlformats.org/officeDocument/2006/relationships/externalLinkPath" Target="/Users/Yasuhiro/Google%20&#12489;&#12521;&#12452;&#12502;/&#9633;&#9633;&#22235;&#23398;&#21306;&#38306;&#36899;/H26&#22235;&#23398;&#21306;&#38306;&#36899;/&#12471;&#12531;&#12464;&#12523;&#12473;/&#25552;&#20986;&#29289;/099&#27849;&#21271;&#65300;&#23398;&#21306;2014S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Yasuhiro/Google%20&#12489;&#12521;&#12452;&#12502;/&#9633;&#9633;&#22235;&#23398;&#21306;&#38306;&#36899;/H28&#22235;&#23398;&#21306;&#38306;&#36899;/&#12480;&#12502;&#12523;&#12473;/h28_4gakku_D.xls" TargetMode="External"/><Relationship Id="rId1" Type="http://schemas.openxmlformats.org/officeDocument/2006/relationships/externalLinkPath" Target="/Users/Yasuhiro/Google%20&#12489;&#12521;&#12452;&#12502;/&#9633;&#9633;&#22235;&#23398;&#21306;&#38306;&#36899;/H28&#22235;&#23398;&#21306;&#38306;&#36899;/&#12480;&#12502;&#12523;&#12473;/h28_4gakku_D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はじめに"/>
      <sheetName val="シングルス要項"/>
      <sheetName val="シングルス（エントリー）"/>
      <sheetName val="FAX送信用紙"/>
    </sheetNames>
    <sheetDataSet>
      <sheetData sheetId="0">
        <row r="6">
          <cell r="E6" t="str">
            <v>099</v>
          </cell>
        </row>
        <row r="7">
          <cell r="E7" t="str">
            <v>大阪府立泉北高等学校</v>
          </cell>
        </row>
        <row r="8">
          <cell r="E8" t="str">
            <v>泉北</v>
          </cell>
        </row>
        <row r="9">
          <cell r="E9" t="str">
            <v>佐保田　真一</v>
          </cell>
        </row>
        <row r="10">
          <cell r="E10" t="str">
            <v>072-297-1065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はじめにお読みください"/>
      <sheetName val="ダブルス（要項）"/>
      <sheetName val="ダブルス（エントリー）"/>
      <sheetName val="FAX送信用紙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4C672-D0D3-44C5-8414-3893C51347CC}">
  <sheetPr>
    <pageSetUpPr fitToPage="1"/>
  </sheetPr>
  <dimension ref="B1:F46"/>
  <sheetViews>
    <sheetView showGridLines="0" tabSelected="1" zoomScaleNormal="100" workbookViewId="0">
      <selection activeCell="E6" sqref="E6"/>
    </sheetView>
  </sheetViews>
  <sheetFormatPr defaultRowHeight="17.25" customHeight="1" x14ac:dyDescent="0.15"/>
  <cols>
    <col min="1" max="1" width="4.25" customWidth="1"/>
    <col min="2" max="2" width="3" customWidth="1"/>
    <col min="3" max="3" width="4.25" customWidth="1"/>
    <col min="4" max="4" width="20.5" customWidth="1"/>
    <col min="5" max="5" width="66.75" customWidth="1"/>
    <col min="6" max="6" width="3" customWidth="1"/>
  </cols>
  <sheetData>
    <row r="1" spans="2:6" ht="17.25" customHeight="1" thickBot="1" x14ac:dyDescent="0.2"/>
    <row r="2" spans="2:6" ht="33.75" customHeight="1" thickBot="1" x14ac:dyDescent="0.2">
      <c r="B2" s="156" t="s">
        <v>92</v>
      </c>
      <c r="C2" s="157"/>
      <c r="D2" s="157"/>
      <c r="E2" s="157"/>
      <c r="F2" s="158"/>
    </row>
    <row r="4" spans="2:6" ht="17.25" customHeight="1" x14ac:dyDescent="0.15">
      <c r="B4" s="29"/>
      <c r="C4" s="24"/>
      <c r="D4" s="24"/>
      <c r="E4" s="24"/>
      <c r="F4" s="25"/>
    </row>
    <row r="5" spans="2:6" ht="18.75" x14ac:dyDescent="0.15">
      <c r="B5" s="30"/>
      <c r="C5" s="155" t="s">
        <v>63</v>
      </c>
      <c r="D5" s="155"/>
      <c r="E5" s="155"/>
      <c r="F5" s="26"/>
    </row>
    <row r="6" spans="2:6" ht="23.25" customHeight="1" x14ac:dyDescent="0.15">
      <c r="B6" s="30"/>
      <c r="C6" s="108"/>
      <c r="D6" s="111" t="s">
        <v>16</v>
      </c>
      <c r="E6" s="112"/>
      <c r="F6" s="26"/>
    </row>
    <row r="7" spans="2:6" ht="23.25" customHeight="1" x14ac:dyDescent="0.15">
      <c r="B7" s="30"/>
      <c r="C7" s="108"/>
      <c r="D7" s="111" t="s">
        <v>66</v>
      </c>
      <c r="E7" s="113"/>
      <c r="F7" s="26"/>
    </row>
    <row r="8" spans="2:6" ht="23.25" customHeight="1" x14ac:dyDescent="0.15">
      <c r="B8" s="30"/>
      <c r="C8" s="108"/>
      <c r="D8" s="111" t="s">
        <v>64</v>
      </c>
      <c r="E8" s="113"/>
      <c r="F8" s="26"/>
    </row>
    <row r="9" spans="2:6" ht="23.25" customHeight="1" x14ac:dyDescent="0.15">
      <c r="B9" s="30"/>
      <c r="C9" s="108"/>
      <c r="D9" s="111" t="s">
        <v>2</v>
      </c>
      <c r="E9" s="113"/>
      <c r="F9" s="26"/>
    </row>
    <row r="10" spans="2:6" ht="23.25" customHeight="1" x14ac:dyDescent="0.15">
      <c r="B10" s="30"/>
      <c r="C10" s="108"/>
      <c r="D10" s="111" t="s">
        <v>94</v>
      </c>
      <c r="E10" s="113"/>
      <c r="F10" s="26"/>
    </row>
    <row r="11" spans="2:6" ht="17.25" customHeight="1" x14ac:dyDescent="0.15">
      <c r="B11" s="31"/>
      <c r="C11" s="27"/>
      <c r="D11" s="27"/>
      <c r="E11" s="27"/>
      <c r="F11" s="28"/>
    </row>
    <row r="13" spans="2:6" ht="17.25" customHeight="1" x14ac:dyDescent="0.15">
      <c r="B13" s="29"/>
      <c r="C13" s="24"/>
      <c r="D13" s="24"/>
      <c r="E13" s="24"/>
      <c r="F13" s="25"/>
    </row>
    <row r="14" spans="2:6" ht="18.75" x14ac:dyDescent="0.15">
      <c r="B14" s="30"/>
      <c r="C14" s="108" t="s">
        <v>52</v>
      </c>
      <c r="D14" s="108"/>
      <c r="E14" s="108"/>
      <c r="F14" s="26"/>
    </row>
    <row r="15" spans="2:6" ht="17.25" hidden="1" customHeight="1" x14ac:dyDescent="0.15">
      <c r="B15" s="30"/>
      <c r="D15" t="s">
        <v>69</v>
      </c>
      <c r="F15" s="26"/>
    </row>
    <row r="16" spans="2:6" ht="17.25" customHeight="1" x14ac:dyDescent="0.15">
      <c r="B16" s="30"/>
      <c r="D16" t="s">
        <v>93</v>
      </c>
      <c r="F16" s="26"/>
    </row>
    <row r="17" spans="2:6" x14ac:dyDescent="0.15">
      <c r="B17" s="30"/>
      <c r="D17" t="s">
        <v>71</v>
      </c>
      <c r="F17" s="26"/>
    </row>
    <row r="18" spans="2:6" ht="17.25" customHeight="1" x14ac:dyDescent="0.15">
      <c r="B18" s="30"/>
      <c r="D18" t="s">
        <v>46</v>
      </c>
      <c r="F18" s="26"/>
    </row>
    <row r="19" spans="2:6" ht="17.25" customHeight="1" x14ac:dyDescent="0.15">
      <c r="B19" s="31"/>
      <c r="C19" s="27"/>
      <c r="D19" s="27"/>
      <c r="E19" s="27"/>
      <c r="F19" s="28"/>
    </row>
    <row r="21" spans="2:6" ht="17.25" customHeight="1" x14ac:dyDescent="0.15">
      <c r="B21" s="29"/>
      <c r="C21" s="24"/>
      <c r="D21" s="24"/>
      <c r="E21" s="24"/>
      <c r="F21" s="25"/>
    </row>
    <row r="22" spans="2:6" ht="18.75" x14ac:dyDescent="0.15">
      <c r="B22" s="30"/>
      <c r="C22" s="108" t="s">
        <v>51</v>
      </c>
      <c r="D22" s="108"/>
      <c r="E22" s="108"/>
      <c r="F22" s="26"/>
    </row>
    <row r="23" spans="2:6" ht="17.25" customHeight="1" x14ac:dyDescent="0.15">
      <c r="B23" s="30"/>
      <c r="D23" t="s">
        <v>429</v>
      </c>
      <c r="F23" s="26"/>
    </row>
    <row r="24" spans="2:6" ht="17.25" customHeight="1" x14ac:dyDescent="0.15">
      <c r="B24" s="30"/>
      <c r="D24" t="s">
        <v>430</v>
      </c>
      <c r="F24" s="26"/>
    </row>
    <row r="25" spans="2:6" ht="17.25" customHeight="1" x14ac:dyDescent="0.15">
      <c r="B25" s="30"/>
      <c r="D25" t="s">
        <v>72</v>
      </c>
      <c r="F25" s="26"/>
    </row>
    <row r="26" spans="2:6" ht="17.25" customHeight="1" x14ac:dyDescent="0.15">
      <c r="B26" s="30"/>
      <c r="D26" t="s">
        <v>428</v>
      </c>
      <c r="F26" s="26"/>
    </row>
    <row r="27" spans="2:6" ht="17.25" customHeight="1" x14ac:dyDescent="0.15">
      <c r="B27" s="31"/>
      <c r="C27" s="27"/>
      <c r="D27" s="27"/>
      <c r="E27" s="27"/>
      <c r="F27" s="28"/>
    </row>
    <row r="29" spans="2:6" ht="17.25" customHeight="1" x14ac:dyDescent="0.15">
      <c r="B29" s="29"/>
      <c r="C29" s="24"/>
      <c r="D29" s="24"/>
      <c r="E29" s="24"/>
      <c r="F29" s="25"/>
    </row>
    <row r="30" spans="2:6" ht="18.75" x14ac:dyDescent="0.15">
      <c r="B30" s="30"/>
      <c r="C30" s="155" t="s">
        <v>65</v>
      </c>
      <c r="D30" s="155"/>
      <c r="E30" s="155"/>
      <c r="F30" s="26"/>
    </row>
    <row r="31" spans="2:6" ht="17.25" customHeight="1" x14ac:dyDescent="0.15">
      <c r="B31" s="30"/>
      <c r="D31" t="s">
        <v>54</v>
      </c>
      <c r="F31" s="26"/>
    </row>
    <row r="32" spans="2:6" ht="40.5" customHeight="1" x14ac:dyDescent="0.2">
      <c r="B32" s="30"/>
      <c r="D32" s="159" t="s">
        <v>426</v>
      </c>
      <c r="E32" s="160"/>
      <c r="F32" s="26"/>
    </row>
    <row r="33" spans="2:6" ht="40.5" customHeight="1" x14ac:dyDescent="0.15">
      <c r="B33" s="30"/>
      <c r="D33" s="161" t="s">
        <v>427</v>
      </c>
      <c r="E33" s="162"/>
      <c r="F33" s="26"/>
    </row>
    <row r="34" spans="2:6" ht="17.25" customHeight="1" x14ac:dyDescent="0.15">
      <c r="B34" s="30"/>
      <c r="D34" t="s">
        <v>70</v>
      </c>
      <c r="F34" s="26"/>
    </row>
    <row r="35" spans="2:6" ht="17.25" customHeight="1" x14ac:dyDescent="0.15">
      <c r="B35" s="30"/>
      <c r="D35" t="s">
        <v>48</v>
      </c>
      <c r="F35" s="26"/>
    </row>
    <row r="36" spans="2:6" ht="17.25" customHeight="1" x14ac:dyDescent="0.15">
      <c r="B36" s="30"/>
      <c r="D36" t="s">
        <v>57</v>
      </c>
      <c r="F36" s="26"/>
    </row>
    <row r="37" spans="2:6" ht="17.25" customHeight="1" x14ac:dyDescent="0.15">
      <c r="B37" s="30"/>
      <c r="D37" t="s">
        <v>44</v>
      </c>
      <c r="F37" s="26"/>
    </row>
    <row r="38" spans="2:6" ht="17.25" customHeight="1" x14ac:dyDescent="0.15">
      <c r="B38" s="30"/>
      <c r="D38" t="s">
        <v>45</v>
      </c>
      <c r="F38" s="26"/>
    </row>
    <row r="39" spans="2:6" ht="40.5" customHeight="1" x14ac:dyDescent="0.15">
      <c r="B39" s="30"/>
      <c r="D39" s="163" t="s">
        <v>56</v>
      </c>
      <c r="E39" s="164"/>
      <c r="F39" s="26"/>
    </row>
    <row r="40" spans="2:6" ht="17.25" customHeight="1" x14ac:dyDescent="0.15">
      <c r="B40" s="31"/>
      <c r="C40" s="27"/>
      <c r="D40" s="27"/>
      <c r="E40" s="27"/>
      <c r="F40" s="28"/>
    </row>
    <row r="41" spans="2:6" ht="17.25" customHeight="1" thickBot="1" x14ac:dyDescent="0.2"/>
    <row r="42" spans="2:6" ht="17.25" customHeight="1" x14ac:dyDescent="0.15">
      <c r="B42" s="32"/>
      <c r="C42" s="33"/>
      <c r="D42" s="33"/>
      <c r="E42" s="33"/>
      <c r="F42" s="34"/>
    </row>
    <row r="43" spans="2:6" ht="18.75" x14ac:dyDescent="0.15">
      <c r="B43" s="35"/>
      <c r="C43" s="155" t="s">
        <v>47</v>
      </c>
      <c r="D43" s="155"/>
      <c r="E43" s="108"/>
      <c r="F43" s="36"/>
    </row>
    <row r="44" spans="2:6" ht="17.25" customHeight="1" x14ac:dyDescent="0.15">
      <c r="B44" s="35"/>
      <c r="D44" t="s">
        <v>49</v>
      </c>
      <c r="F44" s="36"/>
    </row>
    <row r="45" spans="2:6" ht="17.25" customHeight="1" x14ac:dyDescent="0.15">
      <c r="B45" s="35"/>
      <c r="D45" t="s">
        <v>53</v>
      </c>
      <c r="F45" s="36"/>
    </row>
    <row r="46" spans="2:6" ht="17.25" customHeight="1" thickBot="1" x14ac:dyDescent="0.2">
      <c r="B46" s="37"/>
      <c r="C46" s="38"/>
      <c r="D46" s="38"/>
      <c r="E46" s="38"/>
      <c r="F46" s="39"/>
    </row>
  </sheetData>
  <sheetProtection algorithmName="SHA-512" hashValue="29Cdp2BnZOZk7BRsaqpwZRDckaoamHQWNUR3SX7MKloqoslAvrTrW8hQTJIvZMOnqG9eReiMGN2S/+P6okEEsg==" saltValue="n6FlSSaqJmQFgBzrG7pMLg==" spinCount="100000" sheet="1"/>
  <mergeCells count="7">
    <mergeCell ref="C43:D43"/>
    <mergeCell ref="B2:F2"/>
    <mergeCell ref="C5:E5"/>
    <mergeCell ref="D32:E32"/>
    <mergeCell ref="D33:E33"/>
    <mergeCell ref="D39:E39"/>
    <mergeCell ref="C30:E30"/>
  </mergeCells>
  <phoneticPr fontId="2"/>
  <dataValidations count="2">
    <dataValidation imeMode="hiragana" allowBlank="1" showInputMessage="1" showErrorMessage="1" sqref="E7:E9" xr:uid="{CF708F13-6C33-4A73-8A7A-1ED3C4341858}"/>
    <dataValidation imeMode="off" allowBlank="1" showInputMessage="1" showErrorMessage="1" sqref="E6 E10" xr:uid="{AEC5746F-FBA7-4427-9BF2-3FBE5FA8703E}"/>
  </dataValidations>
  <printOptions horizontalCentered="1"/>
  <pageMargins left="0.78740157480314965" right="0.78740157480314965" top="0.78740157480314965" bottom="0.78740157480314965" header="0.51181102362204722" footer="0.51181102362204722"/>
  <pageSetup paperSize="9" scale="8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E7660-68FF-42DC-9092-E46B241AE643}">
  <sheetPr>
    <pageSetUpPr fitToPage="1"/>
  </sheetPr>
  <dimension ref="B2:C41"/>
  <sheetViews>
    <sheetView zoomScaleNormal="100" zoomScaleSheetLayoutView="100" workbookViewId="0">
      <selection activeCell="F16" sqref="F16"/>
    </sheetView>
  </sheetViews>
  <sheetFormatPr defaultRowHeight="13.5" x14ac:dyDescent="0.15"/>
  <cols>
    <col min="1" max="1" width="9" style="135"/>
    <col min="2" max="2" width="17.25" style="135" bestFit="1" customWidth="1"/>
    <col min="3" max="3" width="71.625" style="135" bestFit="1" customWidth="1"/>
    <col min="4" max="16384" width="9" style="135"/>
  </cols>
  <sheetData>
    <row r="2" spans="2:3" ht="18" customHeight="1" x14ac:dyDescent="0.15">
      <c r="B2" s="168">
        <v>42485</v>
      </c>
      <c r="C2" s="168"/>
    </row>
    <row r="3" spans="2:3" ht="18" customHeight="1" x14ac:dyDescent="0.15">
      <c r="B3" s="166" t="s">
        <v>0</v>
      </c>
      <c r="C3" s="166"/>
    </row>
    <row r="4" spans="2:3" ht="18" customHeight="1" x14ac:dyDescent="0.15">
      <c r="B4" s="167" t="s">
        <v>67</v>
      </c>
      <c r="C4" s="167"/>
    </row>
    <row r="5" spans="2:3" ht="18" customHeight="1" x14ac:dyDescent="0.15">
      <c r="C5" s="136"/>
    </row>
    <row r="6" spans="2:3" ht="18" customHeight="1" x14ac:dyDescent="0.15">
      <c r="B6" s="165" t="s">
        <v>78</v>
      </c>
      <c r="C6" s="165"/>
    </row>
    <row r="7" spans="2:3" ht="18" customHeight="1" x14ac:dyDescent="0.15"/>
    <row r="8" spans="2:3" ht="18" customHeight="1" x14ac:dyDescent="0.15">
      <c r="B8" s="166" t="s">
        <v>103</v>
      </c>
      <c r="C8" s="166"/>
    </row>
    <row r="9" spans="2:3" ht="18" customHeight="1" x14ac:dyDescent="0.15"/>
    <row r="10" spans="2:3" ht="18" customHeight="1" x14ac:dyDescent="0.15">
      <c r="B10" s="135" t="s">
        <v>79</v>
      </c>
      <c r="C10" s="135" t="s">
        <v>68</v>
      </c>
    </row>
    <row r="11" spans="2:3" ht="18" customHeight="1" x14ac:dyDescent="0.15">
      <c r="B11" s="135" t="s">
        <v>80</v>
      </c>
      <c r="C11" s="135" t="s">
        <v>81</v>
      </c>
    </row>
    <row r="12" spans="2:3" ht="18" customHeight="1" x14ac:dyDescent="0.15">
      <c r="C12" s="135" t="s">
        <v>98</v>
      </c>
    </row>
    <row r="13" spans="2:3" ht="18" customHeight="1" x14ac:dyDescent="0.15">
      <c r="B13" s="135" t="s">
        <v>82</v>
      </c>
      <c r="C13" s="135" t="s">
        <v>83</v>
      </c>
    </row>
    <row r="14" spans="2:3" ht="18" customHeight="1" x14ac:dyDescent="0.15">
      <c r="B14" s="135" t="s">
        <v>84</v>
      </c>
      <c r="C14" s="135" t="s">
        <v>111</v>
      </c>
    </row>
    <row r="15" spans="2:3" ht="18" customHeight="1" x14ac:dyDescent="0.15">
      <c r="C15" s="135" t="s">
        <v>112</v>
      </c>
    </row>
    <row r="16" spans="2:3" ht="36" customHeight="1" x14ac:dyDescent="0.15">
      <c r="C16" s="138" t="s">
        <v>96</v>
      </c>
    </row>
    <row r="17" spans="2:3" ht="18" customHeight="1" x14ac:dyDescent="0.15">
      <c r="B17" s="135" t="s">
        <v>85</v>
      </c>
      <c r="C17" s="135" t="s">
        <v>104</v>
      </c>
    </row>
    <row r="18" spans="2:3" ht="18" customHeight="1" x14ac:dyDescent="0.15">
      <c r="B18" s="135" t="s">
        <v>86</v>
      </c>
      <c r="C18" s="135" t="s">
        <v>100</v>
      </c>
    </row>
    <row r="19" spans="2:3" ht="18" customHeight="1" x14ac:dyDescent="0.15">
      <c r="C19" s="135" t="s">
        <v>99</v>
      </c>
    </row>
    <row r="20" spans="2:3" ht="18" customHeight="1" x14ac:dyDescent="0.15">
      <c r="C20" s="135" t="s">
        <v>105</v>
      </c>
    </row>
    <row r="21" spans="2:3" ht="18" customHeight="1" x14ac:dyDescent="0.15">
      <c r="C21" s="135" t="s">
        <v>106</v>
      </c>
    </row>
    <row r="22" spans="2:3" ht="18" customHeight="1" x14ac:dyDescent="0.15">
      <c r="B22" s="135" t="s">
        <v>87</v>
      </c>
      <c r="C22" s="135" t="s">
        <v>97</v>
      </c>
    </row>
    <row r="23" spans="2:3" ht="18" customHeight="1" x14ac:dyDescent="0.15">
      <c r="C23" s="135" t="s">
        <v>107</v>
      </c>
    </row>
    <row r="24" spans="2:3" ht="18" customHeight="1" x14ac:dyDescent="0.15">
      <c r="C24" s="135" t="s">
        <v>73</v>
      </c>
    </row>
    <row r="25" spans="2:3" ht="18" customHeight="1" x14ac:dyDescent="0.15">
      <c r="C25" s="135" t="s">
        <v>117</v>
      </c>
    </row>
    <row r="26" spans="2:3" ht="18" customHeight="1" x14ac:dyDescent="0.15">
      <c r="C26" s="135" t="s">
        <v>74</v>
      </c>
    </row>
    <row r="27" spans="2:3" ht="18" customHeight="1" x14ac:dyDescent="0.15">
      <c r="C27" s="135" t="s">
        <v>116</v>
      </c>
    </row>
    <row r="28" spans="2:3" ht="18" customHeight="1" x14ac:dyDescent="0.15">
      <c r="C28" s="135" t="s">
        <v>118</v>
      </c>
    </row>
    <row r="29" spans="2:3" ht="18" customHeight="1" x14ac:dyDescent="0.15">
      <c r="C29" s="135" t="s">
        <v>119</v>
      </c>
    </row>
    <row r="30" spans="2:3" ht="18" customHeight="1" x14ac:dyDescent="0.15">
      <c r="C30" s="135" t="s">
        <v>113</v>
      </c>
    </row>
    <row r="31" spans="2:3" ht="18" customHeight="1" x14ac:dyDescent="0.15">
      <c r="C31" s="135" t="s">
        <v>115</v>
      </c>
    </row>
    <row r="32" spans="2:3" ht="18" customHeight="1" x14ac:dyDescent="0.15">
      <c r="C32" s="135" t="s">
        <v>114</v>
      </c>
    </row>
    <row r="33" spans="2:3" ht="18" customHeight="1" x14ac:dyDescent="0.15"/>
    <row r="34" spans="2:3" ht="18" customHeight="1" x14ac:dyDescent="0.15">
      <c r="C34" s="135" t="s">
        <v>95</v>
      </c>
    </row>
    <row r="35" spans="2:3" ht="18" customHeight="1" x14ac:dyDescent="0.15"/>
    <row r="36" spans="2:3" ht="18" customHeight="1" x14ac:dyDescent="0.15">
      <c r="B36" s="135" t="s">
        <v>55</v>
      </c>
      <c r="C36" s="135" t="s">
        <v>108</v>
      </c>
    </row>
    <row r="37" spans="2:3" ht="18" customHeight="1" x14ac:dyDescent="0.15">
      <c r="B37" s="135" t="s">
        <v>88</v>
      </c>
      <c r="C37" s="137" t="s">
        <v>89</v>
      </c>
    </row>
    <row r="38" spans="2:3" ht="18" customHeight="1" x14ac:dyDescent="0.15">
      <c r="C38" s="135" t="s">
        <v>90</v>
      </c>
    </row>
    <row r="39" spans="2:3" ht="18" customHeight="1" x14ac:dyDescent="0.15"/>
    <row r="40" spans="2:3" ht="18" customHeight="1" x14ac:dyDescent="0.15">
      <c r="B40" s="135" t="s">
        <v>91</v>
      </c>
      <c r="C40" s="135" t="s">
        <v>109</v>
      </c>
    </row>
    <row r="41" spans="2:3" ht="18" customHeight="1" x14ac:dyDescent="0.15">
      <c r="C41" s="135" t="s">
        <v>110</v>
      </c>
    </row>
  </sheetData>
  <mergeCells count="5">
    <mergeCell ref="B6:C6"/>
    <mergeCell ref="B8:C8"/>
    <mergeCell ref="B3:C3"/>
    <mergeCell ref="B4:C4"/>
    <mergeCell ref="B2:C2"/>
  </mergeCells>
  <phoneticPr fontId="2"/>
  <printOptions horizontalCentered="1"/>
  <pageMargins left="0.59055118110236227" right="0.59055118110236227" top="0.51181102362204722" bottom="0.51181102362204722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FC049-C7AC-4587-8AE2-262E06FD509B}">
  <sheetPr>
    <tabColor indexed="11"/>
    <pageSetUpPr fitToPage="1"/>
  </sheetPr>
  <dimension ref="A1:AD82"/>
  <sheetViews>
    <sheetView showGridLines="0" zoomScaleNormal="100" zoomScaleSheetLayoutView="115" workbookViewId="0">
      <pane ySplit="7" topLeftCell="A8" activePane="bottomLeft" state="frozen"/>
      <selection activeCell="R6" sqref="R6:AK56"/>
      <selection pane="bottomLeft" activeCell="D8" sqref="D8"/>
    </sheetView>
  </sheetViews>
  <sheetFormatPr defaultRowHeight="24.75" customHeight="1" x14ac:dyDescent="0.15"/>
  <cols>
    <col min="1" max="3" width="4.625" customWidth="1"/>
    <col min="4" max="5" width="6.75" bestFit="1" customWidth="1"/>
    <col min="6" max="6" width="5.25" bestFit="1" customWidth="1"/>
    <col min="7" max="7" width="7.625" bestFit="1" customWidth="1"/>
    <col min="8" max="8" width="24.375" customWidth="1"/>
    <col min="9" max="9" width="18" customWidth="1"/>
    <col min="10" max="12" width="4.625" customWidth="1"/>
    <col min="13" max="14" width="6.75" bestFit="1" customWidth="1"/>
    <col min="15" max="15" width="5.25" bestFit="1" customWidth="1"/>
    <col min="16" max="16" width="7.625" bestFit="1" customWidth="1"/>
    <col min="17" max="17" width="24.375" customWidth="1"/>
    <col min="18" max="18" width="18" customWidth="1"/>
    <col min="19" max="19" width="39.875" customWidth="1"/>
    <col min="21" max="21" width="5.625" hidden="1" customWidth="1"/>
    <col min="22" max="22" width="10.125" hidden="1" customWidth="1"/>
    <col min="23" max="23" width="8" hidden="1" customWidth="1"/>
    <col min="24" max="24" width="7.5" hidden="1" customWidth="1"/>
    <col min="25" max="25" width="5.625" hidden="1" customWidth="1"/>
    <col min="26" max="26" width="10.125" hidden="1" customWidth="1"/>
    <col min="27" max="27" width="8" hidden="1" customWidth="1"/>
    <col min="28" max="28" width="7.5" hidden="1" customWidth="1"/>
    <col min="29" max="29" width="5.625" hidden="1" customWidth="1"/>
    <col min="30" max="30" width="5.25" hidden="1" customWidth="1"/>
  </cols>
  <sheetData>
    <row r="1" spans="1:29" s="2" customFormat="1" ht="24.75" customHeight="1" x14ac:dyDescent="0.15">
      <c r="AB1" s="21"/>
    </row>
    <row r="2" spans="1:29" s="2" customFormat="1" ht="24.75" customHeight="1" x14ac:dyDescent="0.15">
      <c r="B2" s="169" t="s">
        <v>23</v>
      </c>
      <c r="C2" s="170"/>
      <c r="D2" s="170"/>
      <c r="E2" s="170"/>
      <c r="F2" s="170"/>
      <c r="G2" s="170"/>
      <c r="H2" s="170"/>
      <c r="I2" s="171"/>
      <c r="AB2" s="21"/>
    </row>
    <row r="3" spans="1:29" s="2" customFormat="1" ht="24.75" customHeight="1" x14ac:dyDescent="0.15"/>
    <row r="5" spans="1:29" ht="24" x14ac:dyDescent="0.15">
      <c r="B5" s="172" t="s">
        <v>24</v>
      </c>
      <c r="C5" s="172"/>
      <c r="D5" s="172"/>
      <c r="E5" s="172"/>
      <c r="F5" s="172"/>
      <c r="G5" s="22" t="s">
        <v>38</v>
      </c>
      <c r="H5" s="19">
        <f>SUM(A8:A82)</f>
        <v>0</v>
      </c>
      <c r="I5" s="20" t="s">
        <v>43</v>
      </c>
      <c r="K5" s="172" t="s">
        <v>35</v>
      </c>
      <c r="L5" s="172"/>
      <c r="M5" s="172"/>
      <c r="N5" s="172"/>
      <c r="O5" s="172"/>
      <c r="P5" s="22" t="s">
        <v>38</v>
      </c>
      <c r="Q5" s="19">
        <f>SUM(J8:J82)</f>
        <v>0</v>
      </c>
      <c r="R5" s="20" t="s">
        <v>43</v>
      </c>
    </row>
    <row r="6" spans="1:29" ht="24.75" customHeight="1" x14ac:dyDescent="0.15">
      <c r="U6">
        <v>1</v>
      </c>
      <c r="V6">
        <v>2</v>
      </c>
      <c r="W6">
        <v>3</v>
      </c>
      <c r="X6">
        <v>4</v>
      </c>
      <c r="Y6">
        <v>5</v>
      </c>
      <c r="Z6">
        <v>6</v>
      </c>
      <c r="AA6">
        <v>7</v>
      </c>
      <c r="AB6">
        <v>8</v>
      </c>
      <c r="AC6">
        <v>9</v>
      </c>
    </row>
    <row r="7" spans="1:29" ht="13.5" x14ac:dyDescent="0.15">
      <c r="B7" s="97"/>
      <c r="C7" s="90"/>
      <c r="D7" s="98" t="s">
        <v>5</v>
      </c>
      <c r="E7" s="99" t="s">
        <v>6</v>
      </c>
      <c r="F7" s="99" t="s">
        <v>7</v>
      </c>
      <c r="G7" s="100" t="s">
        <v>8</v>
      </c>
      <c r="H7" s="4" t="s">
        <v>60</v>
      </c>
      <c r="I7" s="6" t="s">
        <v>9</v>
      </c>
      <c r="K7" s="97"/>
      <c r="L7" s="90"/>
      <c r="M7" s="98" t="s">
        <v>5</v>
      </c>
      <c r="N7" s="99" t="s">
        <v>6</v>
      </c>
      <c r="O7" s="99" t="s">
        <v>7</v>
      </c>
      <c r="P7" s="100" t="s">
        <v>8</v>
      </c>
      <c r="Q7" s="4" t="s">
        <v>59</v>
      </c>
      <c r="R7" s="6" t="s">
        <v>9</v>
      </c>
      <c r="U7" s="4" t="s">
        <v>317</v>
      </c>
      <c r="V7" s="139" t="s">
        <v>120</v>
      </c>
      <c r="W7" s="139" t="s">
        <v>8</v>
      </c>
      <c r="X7" s="139" t="s">
        <v>314</v>
      </c>
      <c r="Y7" s="139" t="s">
        <v>9</v>
      </c>
      <c r="Z7" s="139" t="s">
        <v>120</v>
      </c>
      <c r="AA7" s="139" t="s">
        <v>8</v>
      </c>
      <c r="AB7" s="139" t="s">
        <v>314</v>
      </c>
      <c r="AC7" s="139" t="s">
        <v>9</v>
      </c>
    </row>
    <row r="8" spans="1:29" ht="24.75" customHeight="1" x14ac:dyDescent="0.15">
      <c r="A8" s="18">
        <f>IF(COUNTA(D8:F10)=9,1,0)</f>
        <v>0</v>
      </c>
      <c r="B8" s="173" t="s">
        <v>58</v>
      </c>
      <c r="C8" s="101">
        <v>1</v>
      </c>
      <c r="D8" s="50"/>
      <c r="E8" s="51"/>
      <c r="F8" s="102"/>
      <c r="G8" s="52"/>
      <c r="H8" s="53"/>
      <c r="I8" s="141"/>
      <c r="J8" s="18">
        <f>IF(COUNTA(M8:O10)=9,1,0)</f>
        <v>0</v>
      </c>
      <c r="K8" s="173" t="s">
        <v>58</v>
      </c>
      <c r="L8" s="101">
        <v>1</v>
      </c>
      <c r="M8" s="75"/>
      <c r="N8" s="76"/>
      <c r="O8" s="103"/>
      <c r="P8" s="77"/>
      <c r="Q8" s="78"/>
      <c r="R8" s="145"/>
      <c r="U8" s="139" t="s">
        <v>315</v>
      </c>
      <c r="V8" s="139" t="str">
        <f>D8&amp;" "&amp;E8&amp;" "&amp;F8</f>
        <v xml:space="preserve">  </v>
      </c>
      <c r="W8" s="139">
        <f>G8</f>
        <v>0</v>
      </c>
      <c r="X8" s="139">
        <f>H8</f>
        <v>0</v>
      </c>
      <c r="Y8" s="139">
        <f>I8</f>
        <v>0</v>
      </c>
      <c r="Z8" s="139" t="str">
        <f t="shared" ref="Z8:Z71" si="0">M8&amp;" "&amp;N8&amp;" "&amp;O8</f>
        <v xml:space="preserve">  </v>
      </c>
      <c r="AA8" s="139">
        <f>P8</f>
        <v>0</v>
      </c>
      <c r="AB8" s="139">
        <f>Q8</f>
        <v>0</v>
      </c>
      <c r="AC8" s="139">
        <f>R8</f>
        <v>0</v>
      </c>
    </row>
    <row r="9" spans="1:29" ht="24.75" customHeight="1" x14ac:dyDescent="0.15">
      <c r="A9" s="18"/>
      <c r="B9" s="174"/>
      <c r="C9" s="91">
        <v>2</v>
      </c>
      <c r="D9" s="92"/>
      <c r="E9" s="93"/>
      <c r="F9" s="94"/>
      <c r="G9" s="140"/>
      <c r="H9" s="110"/>
      <c r="I9" s="142"/>
      <c r="J9" s="18"/>
      <c r="K9" s="174"/>
      <c r="L9" s="91">
        <v>2</v>
      </c>
      <c r="M9" s="104"/>
      <c r="N9" s="105"/>
      <c r="O9" s="106"/>
      <c r="P9" s="144"/>
      <c r="Q9" s="109"/>
      <c r="R9" s="146"/>
      <c r="U9" s="139" t="s">
        <v>316</v>
      </c>
      <c r="V9" s="139" t="str">
        <f t="shared" ref="V9:V72" si="1">D9&amp;" "&amp;E9&amp;" "&amp;F9</f>
        <v xml:space="preserve">  </v>
      </c>
      <c r="W9" s="139">
        <f t="shared" ref="W9:W72" si="2">G9</f>
        <v>0</v>
      </c>
      <c r="X9" s="139">
        <f t="shared" ref="X9:X72" si="3">H9</f>
        <v>0</v>
      </c>
      <c r="Y9" s="139">
        <f t="shared" ref="Y9:Y72" si="4">I9</f>
        <v>0</v>
      </c>
      <c r="Z9" s="139" t="str">
        <f t="shared" si="0"/>
        <v xml:space="preserve">  </v>
      </c>
      <c r="AA9" s="139">
        <f t="shared" ref="AA9:AA72" si="5">P9</f>
        <v>0</v>
      </c>
      <c r="AB9" s="139">
        <f t="shared" ref="AB9:AB72" si="6">Q9</f>
        <v>0</v>
      </c>
      <c r="AC9" s="139">
        <f t="shared" ref="AC9:AC72" si="7">R9</f>
        <v>0</v>
      </c>
    </row>
    <row r="10" spans="1:29" ht="24.75" customHeight="1" x14ac:dyDescent="0.15">
      <c r="A10" s="18"/>
      <c r="B10" s="174"/>
      <c r="C10" s="91">
        <v>3</v>
      </c>
      <c r="D10" s="92"/>
      <c r="E10" s="93"/>
      <c r="F10" s="94"/>
      <c r="G10" s="140"/>
      <c r="H10" s="110"/>
      <c r="I10" s="142"/>
      <c r="J10" s="18"/>
      <c r="K10" s="174"/>
      <c r="L10" s="91">
        <v>3</v>
      </c>
      <c r="M10" s="104"/>
      <c r="N10" s="105"/>
      <c r="O10" s="106"/>
      <c r="P10" s="144"/>
      <c r="Q10" s="109"/>
      <c r="R10" s="146"/>
      <c r="U10" s="139" t="s">
        <v>318</v>
      </c>
      <c r="V10" s="139" t="str">
        <f t="shared" si="1"/>
        <v xml:space="preserve">  </v>
      </c>
      <c r="W10" s="139">
        <f t="shared" si="2"/>
        <v>0</v>
      </c>
      <c r="X10" s="139">
        <f t="shared" si="3"/>
        <v>0</v>
      </c>
      <c r="Y10" s="139">
        <f t="shared" si="4"/>
        <v>0</v>
      </c>
      <c r="Z10" s="139" t="str">
        <f t="shared" si="0"/>
        <v xml:space="preserve">  </v>
      </c>
      <c r="AA10" s="139">
        <f t="shared" si="5"/>
        <v>0</v>
      </c>
      <c r="AB10" s="139">
        <f t="shared" si="6"/>
        <v>0</v>
      </c>
      <c r="AC10" s="139">
        <f t="shared" si="7"/>
        <v>0</v>
      </c>
    </row>
    <row r="11" spans="1:29" ht="24.75" customHeight="1" x14ac:dyDescent="0.15">
      <c r="A11" s="18"/>
      <c r="B11" s="174"/>
      <c r="C11" s="91">
        <v>4</v>
      </c>
      <c r="D11" s="92"/>
      <c r="E11" s="93"/>
      <c r="F11" s="94"/>
      <c r="G11" s="140"/>
      <c r="H11" s="110"/>
      <c r="I11" s="142"/>
      <c r="J11" s="18"/>
      <c r="K11" s="174"/>
      <c r="L11" s="91">
        <v>4</v>
      </c>
      <c r="M11" s="104"/>
      <c r="N11" s="105"/>
      <c r="O11" s="106"/>
      <c r="P11" s="144"/>
      <c r="Q11" s="109"/>
      <c r="R11" s="146"/>
      <c r="U11" s="139" t="s">
        <v>319</v>
      </c>
      <c r="V11" s="139" t="str">
        <f t="shared" si="1"/>
        <v xml:space="preserve">  </v>
      </c>
      <c r="W11" s="139">
        <f t="shared" si="2"/>
        <v>0</v>
      </c>
      <c r="X11" s="139">
        <f t="shared" si="3"/>
        <v>0</v>
      </c>
      <c r="Y11" s="139">
        <f t="shared" si="4"/>
        <v>0</v>
      </c>
      <c r="Z11" s="139" t="str">
        <f t="shared" si="0"/>
        <v xml:space="preserve">  </v>
      </c>
      <c r="AA11" s="139">
        <f t="shared" si="5"/>
        <v>0</v>
      </c>
      <c r="AB11" s="139">
        <f t="shared" si="6"/>
        <v>0</v>
      </c>
      <c r="AC11" s="139">
        <f t="shared" si="7"/>
        <v>0</v>
      </c>
    </row>
    <row r="12" spans="1:29" ht="24.75" customHeight="1" x14ac:dyDescent="0.15">
      <c r="A12" s="18"/>
      <c r="B12" s="175"/>
      <c r="C12" s="95">
        <v>5</v>
      </c>
      <c r="D12" s="45"/>
      <c r="E12" s="46"/>
      <c r="F12" s="96"/>
      <c r="G12" s="47"/>
      <c r="H12" s="48"/>
      <c r="I12" s="143"/>
      <c r="J12" s="18"/>
      <c r="K12" s="175"/>
      <c r="L12" s="95">
        <v>5</v>
      </c>
      <c r="M12" s="70"/>
      <c r="N12" s="71"/>
      <c r="O12" s="107"/>
      <c r="P12" s="72"/>
      <c r="Q12" s="73"/>
      <c r="R12" s="147"/>
      <c r="U12" s="139" t="s">
        <v>320</v>
      </c>
      <c r="V12" s="139" t="str">
        <f t="shared" si="1"/>
        <v xml:space="preserve">  </v>
      </c>
      <c r="W12" s="139">
        <f t="shared" si="2"/>
        <v>0</v>
      </c>
      <c r="X12" s="139">
        <f t="shared" si="3"/>
        <v>0</v>
      </c>
      <c r="Y12" s="139">
        <f t="shared" si="4"/>
        <v>0</v>
      </c>
      <c r="Z12" s="139" t="str">
        <f t="shared" si="0"/>
        <v xml:space="preserve">  </v>
      </c>
      <c r="AA12" s="139">
        <f t="shared" si="5"/>
        <v>0</v>
      </c>
      <c r="AB12" s="139">
        <f t="shared" si="6"/>
        <v>0</v>
      </c>
      <c r="AC12" s="139">
        <f t="shared" si="7"/>
        <v>0</v>
      </c>
    </row>
    <row r="13" spans="1:29" ht="24.75" customHeight="1" x14ac:dyDescent="0.15">
      <c r="A13" s="18">
        <f>IF(COUNTA(D13:F15)=9,1,0)</f>
        <v>0</v>
      </c>
      <c r="B13" s="173" t="s">
        <v>25</v>
      </c>
      <c r="C13" s="101">
        <v>1</v>
      </c>
      <c r="D13" s="50"/>
      <c r="E13" s="51"/>
      <c r="F13" s="102"/>
      <c r="G13" s="52"/>
      <c r="H13" s="53"/>
      <c r="I13" s="141"/>
      <c r="J13" s="18">
        <f>IF(COUNTA(M13:O15)=9,1,0)</f>
        <v>0</v>
      </c>
      <c r="K13" s="173" t="s">
        <v>25</v>
      </c>
      <c r="L13" s="101">
        <v>1</v>
      </c>
      <c r="M13" s="75"/>
      <c r="N13" s="76"/>
      <c r="O13" s="103"/>
      <c r="P13" s="77"/>
      <c r="Q13" s="78"/>
      <c r="R13" s="145"/>
      <c r="U13" s="139" t="s">
        <v>321</v>
      </c>
      <c r="V13" s="139" t="str">
        <f t="shared" si="1"/>
        <v xml:space="preserve">  </v>
      </c>
      <c r="W13" s="139">
        <f t="shared" si="2"/>
        <v>0</v>
      </c>
      <c r="X13" s="139">
        <f t="shared" si="3"/>
        <v>0</v>
      </c>
      <c r="Y13" s="139">
        <f t="shared" si="4"/>
        <v>0</v>
      </c>
      <c r="Z13" s="139" t="str">
        <f t="shared" si="0"/>
        <v xml:space="preserve">  </v>
      </c>
      <c r="AA13" s="139">
        <f t="shared" si="5"/>
        <v>0</v>
      </c>
      <c r="AB13" s="139">
        <f t="shared" si="6"/>
        <v>0</v>
      </c>
      <c r="AC13" s="139">
        <f t="shared" si="7"/>
        <v>0</v>
      </c>
    </row>
    <row r="14" spans="1:29" ht="24.75" customHeight="1" x14ac:dyDescent="0.15">
      <c r="A14" s="18"/>
      <c r="B14" s="174"/>
      <c r="C14" s="91">
        <v>2</v>
      </c>
      <c r="D14" s="92"/>
      <c r="E14" s="93"/>
      <c r="F14" s="94"/>
      <c r="G14" s="140"/>
      <c r="H14" s="110"/>
      <c r="I14" s="142"/>
      <c r="J14" s="18"/>
      <c r="K14" s="174"/>
      <c r="L14" s="91">
        <v>2</v>
      </c>
      <c r="M14" s="104"/>
      <c r="N14" s="105"/>
      <c r="O14" s="106"/>
      <c r="P14" s="144"/>
      <c r="Q14" s="109"/>
      <c r="R14" s="146"/>
      <c r="U14" s="139" t="s">
        <v>322</v>
      </c>
      <c r="V14" s="139" t="str">
        <f t="shared" si="1"/>
        <v xml:space="preserve">  </v>
      </c>
      <c r="W14" s="139">
        <f t="shared" si="2"/>
        <v>0</v>
      </c>
      <c r="X14" s="139">
        <f t="shared" si="3"/>
        <v>0</v>
      </c>
      <c r="Y14" s="139">
        <f t="shared" si="4"/>
        <v>0</v>
      </c>
      <c r="Z14" s="139" t="str">
        <f t="shared" si="0"/>
        <v xml:space="preserve">  </v>
      </c>
      <c r="AA14" s="139">
        <f t="shared" si="5"/>
        <v>0</v>
      </c>
      <c r="AB14" s="139">
        <f t="shared" si="6"/>
        <v>0</v>
      </c>
      <c r="AC14" s="139">
        <f t="shared" si="7"/>
        <v>0</v>
      </c>
    </row>
    <row r="15" spans="1:29" ht="24.75" customHeight="1" x14ac:dyDescent="0.15">
      <c r="A15" s="18"/>
      <c r="B15" s="174"/>
      <c r="C15" s="91">
        <v>3</v>
      </c>
      <c r="D15" s="92"/>
      <c r="E15" s="93"/>
      <c r="F15" s="94"/>
      <c r="G15" s="140"/>
      <c r="H15" s="110"/>
      <c r="I15" s="142"/>
      <c r="J15" s="18"/>
      <c r="K15" s="174"/>
      <c r="L15" s="91">
        <v>3</v>
      </c>
      <c r="M15" s="104"/>
      <c r="N15" s="105"/>
      <c r="O15" s="106"/>
      <c r="P15" s="144"/>
      <c r="Q15" s="109"/>
      <c r="R15" s="146"/>
      <c r="U15" s="139" t="s">
        <v>323</v>
      </c>
      <c r="V15" s="139" t="str">
        <f t="shared" si="1"/>
        <v xml:space="preserve">  </v>
      </c>
      <c r="W15" s="139">
        <f t="shared" si="2"/>
        <v>0</v>
      </c>
      <c r="X15" s="139">
        <f t="shared" si="3"/>
        <v>0</v>
      </c>
      <c r="Y15" s="139">
        <f t="shared" si="4"/>
        <v>0</v>
      </c>
      <c r="Z15" s="139" t="str">
        <f t="shared" si="0"/>
        <v xml:space="preserve">  </v>
      </c>
      <c r="AA15" s="139">
        <f t="shared" si="5"/>
        <v>0</v>
      </c>
      <c r="AB15" s="139">
        <f t="shared" si="6"/>
        <v>0</v>
      </c>
      <c r="AC15" s="139">
        <f t="shared" si="7"/>
        <v>0</v>
      </c>
    </row>
    <row r="16" spans="1:29" ht="24.75" customHeight="1" x14ac:dyDescent="0.15">
      <c r="A16" s="18"/>
      <c r="B16" s="174"/>
      <c r="C16" s="91">
        <v>4</v>
      </c>
      <c r="D16" s="92"/>
      <c r="E16" s="93"/>
      <c r="F16" s="94"/>
      <c r="G16" s="140"/>
      <c r="H16" s="110"/>
      <c r="I16" s="142"/>
      <c r="J16" s="18"/>
      <c r="K16" s="174"/>
      <c r="L16" s="91">
        <v>4</v>
      </c>
      <c r="M16" s="104"/>
      <c r="N16" s="105"/>
      <c r="O16" s="106"/>
      <c r="P16" s="144"/>
      <c r="Q16" s="109"/>
      <c r="R16" s="146"/>
      <c r="U16" s="139" t="s">
        <v>324</v>
      </c>
      <c r="V16" s="139" t="str">
        <f t="shared" si="1"/>
        <v xml:space="preserve">  </v>
      </c>
      <c r="W16" s="139">
        <f t="shared" si="2"/>
        <v>0</v>
      </c>
      <c r="X16" s="139">
        <f t="shared" si="3"/>
        <v>0</v>
      </c>
      <c r="Y16" s="139">
        <f t="shared" si="4"/>
        <v>0</v>
      </c>
      <c r="Z16" s="139" t="str">
        <f t="shared" si="0"/>
        <v xml:space="preserve">  </v>
      </c>
      <c r="AA16" s="139">
        <f t="shared" si="5"/>
        <v>0</v>
      </c>
      <c r="AB16" s="139">
        <f t="shared" si="6"/>
        <v>0</v>
      </c>
      <c r="AC16" s="139">
        <f t="shared" si="7"/>
        <v>0</v>
      </c>
    </row>
    <row r="17" spans="1:29" ht="24.75" customHeight="1" x14ac:dyDescent="0.15">
      <c r="A17" s="18"/>
      <c r="B17" s="175"/>
      <c r="C17" s="95">
        <v>5</v>
      </c>
      <c r="D17" s="45"/>
      <c r="E17" s="46"/>
      <c r="F17" s="96"/>
      <c r="G17" s="47"/>
      <c r="H17" s="48"/>
      <c r="I17" s="143"/>
      <c r="J17" s="18"/>
      <c r="K17" s="175"/>
      <c r="L17" s="95">
        <v>5</v>
      </c>
      <c r="M17" s="70"/>
      <c r="N17" s="71"/>
      <c r="O17" s="107"/>
      <c r="P17" s="72"/>
      <c r="Q17" s="73"/>
      <c r="R17" s="147"/>
      <c r="U17" s="139" t="s">
        <v>325</v>
      </c>
      <c r="V17" s="139" t="str">
        <f t="shared" si="1"/>
        <v xml:space="preserve">  </v>
      </c>
      <c r="W17" s="139">
        <f t="shared" si="2"/>
        <v>0</v>
      </c>
      <c r="X17" s="139">
        <f t="shared" si="3"/>
        <v>0</v>
      </c>
      <c r="Y17" s="139">
        <f t="shared" si="4"/>
        <v>0</v>
      </c>
      <c r="Z17" s="139" t="str">
        <f t="shared" si="0"/>
        <v xml:space="preserve">  </v>
      </c>
      <c r="AA17" s="139">
        <f t="shared" si="5"/>
        <v>0</v>
      </c>
      <c r="AB17" s="139">
        <f t="shared" si="6"/>
        <v>0</v>
      </c>
      <c r="AC17" s="139">
        <f t="shared" si="7"/>
        <v>0</v>
      </c>
    </row>
    <row r="18" spans="1:29" ht="24.75" customHeight="1" x14ac:dyDescent="0.15">
      <c r="A18" s="18">
        <f>IF(COUNTA(D18:F20)=9,1,0)</f>
        <v>0</v>
      </c>
      <c r="B18" s="173" t="s">
        <v>26</v>
      </c>
      <c r="C18" s="101">
        <v>1</v>
      </c>
      <c r="D18" s="50"/>
      <c r="E18" s="51"/>
      <c r="F18" s="102"/>
      <c r="G18" s="52"/>
      <c r="H18" s="53"/>
      <c r="I18" s="141"/>
      <c r="J18" s="18">
        <f>IF(COUNTA(M18:O20)=9,1,0)</f>
        <v>0</v>
      </c>
      <c r="K18" s="173" t="s">
        <v>26</v>
      </c>
      <c r="L18" s="101">
        <v>1</v>
      </c>
      <c r="M18" s="75"/>
      <c r="N18" s="76"/>
      <c r="O18" s="103"/>
      <c r="P18" s="77"/>
      <c r="Q18" s="78"/>
      <c r="R18" s="145"/>
      <c r="U18" s="139" t="s">
        <v>326</v>
      </c>
      <c r="V18" s="139" t="str">
        <f t="shared" si="1"/>
        <v xml:space="preserve">  </v>
      </c>
      <c r="W18" s="139">
        <f t="shared" si="2"/>
        <v>0</v>
      </c>
      <c r="X18" s="139">
        <f t="shared" si="3"/>
        <v>0</v>
      </c>
      <c r="Y18" s="139">
        <f t="shared" si="4"/>
        <v>0</v>
      </c>
      <c r="Z18" s="139" t="str">
        <f t="shared" si="0"/>
        <v xml:space="preserve">  </v>
      </c>
      <c r="AA18" s="139">
        <f t="shared" si="5"/>
        <v>0</v>
      </c>
      <c r="AB18" s="139">
        <f t="shared" si="6"/>
        <v>0</v>
      </c>
      <c r="AC18" s="139">
        <f t="shared" si="7"/>
        <v>0</v>
      </c>
    </row>
    <row r="19" spans="1:29" ht="24.75" customHeight="1" x14ac:dyDescent="0.15">
      <c r="A19" s="18"/>
      <c r="B19" s="174"/>
      <c r="C19" s="91">
        <v>2</v>
      </c>
      <c r="D19" s="92"/>
      <c r="E19" s="93"/>
      <c r="F19" s="94"/>
      <c r="G19" s="140"/>
      <c r="H19" s="110"/>
      <c r="I19" s="142"/>
      <c r="J19" s="18"/>
      <c r="K19" s="174"/>
      <c r="L19" s="91">
        <v>2</v>
      </c>
      <c r="M19" s="104"/>
      <c r="N19" s="105"/>
      <c r="O19" s="106"/>
      <c r="P19" s="144"/>
      <c r="Q19" s="109"/>
      <c r="R19" s="146"/>
      <c r="U19" s="139" t="s">
        <v>327</v>
      </c>
      <c r="V19" s="139" t="str">
        <f t="shared" si="1"/>
        <v xml:space="preserve">  </v>
      </c>
      <c r="W19" s="139">
        <f t="shared" si="2"/>
        <v>0</v>
      </c>
      <c r="X19" s="139">
        <f t="shared" si="3"/>
        <v>0</v>
      </c>
      <c r="Y19" s="139">
        <f t="shared" si="4"/>
        <v>0</v>
      </c>
      <c r="Z19" s="139" t="str">
        <f t="shared" si="0"/>
        <v xml:space="preserve">  </v>
      </c>
      <c r="AA19" s="139">
        <f t="shared" si="5"/>
        <v>0</v>
      </c>
      <c r="AB19" s="139">
        <f t="shared" si="6"/>
        <v>0</v>
      </c>
      <c r="AC19" s="139">
        <f t="shared" si="7"/>
        <v>0</v>
      </c>
    </row>
    <row r="20" spans="1:29" ht="24.75" customHeight="1" x14ac:dyDescent="0.15">
      <c r="A20" s="18"/>
      <c r="B20" s="174"/>
      <c r="C20" s="91">
        <v>3</v>
      </c>
      <c r="D20" s="92"/>
      <c r="E20" s="93"/>
      <c r="F20" s="94"/>
      <c r="G20" s="140"/>
      <c r="H20" s="110"/>
      <c r="I20" s="142"/>
      <c r="J20" s="18"/>
      <c r="K20" s="174"/>
      <c r="L20" s="91">
        <v>3</v>
      </c>
      <c r="M20" s="104"/>
      <c r="N20" s="105"/>
      <c r="O20" s="106"/>
      <c r="P20" s="144"/>
      <c r="Q20" s="109"/>
      <c r="R20" s="146"/>
      <c r="U20" s="139" t="s">
        <v>328</v>
      </c>
      <c r="V20" s="139" t="str">
        <f t="shared" si="1"/>
        <v xml:space="preserve">  </v>
      </c>
      <c r="W20" s="139">
        <f t="shared" si="2"/>
        <v>0</v>
      </c>
      <c r="X20" s="139">
        <f t="shared" si="3"/>
        <v>0</v>
      </c>
      <c r="Y20" s="139">
        <f t="shared" si="4"/>
        <v>0</v>
      </c>
      <c r="Z20" s="139" t="str">
        <f t="shared" si="0"/>
        <v xml:space="preserve">  </v>
      </c>
      <c r="AA20" s="139">
        <f t="shared" si="5"/>
        <v>0</v>
      </c>
      <c r="AB20" s="139">
        <f t="shared" si="6"/>
        <v>0</v>
      </c>
      <c r="AC20" s="139">
        <f t="shared" si="7"/>
        <v>0</v>
      </c>
    </row>
    <row r="21" spans="1:29" ht="24.75" customHeight="1" x14ac:dyDescent="0.15">
      <c r="A21" s="18"/>
      <c r="B21" s="174"/>
      <c r="C21" s="91">
        <v>4</v>
      </c>
      <c r="D21" s="92"/>
      <c r="E21" s="93"/>
      <c r="F21" s="94"/>
      <c r="G21" s="140"/>
      <c r="H21" s="110"/>
      <c r="I21" s="142"/>
      <c r="J21" s="18"/>
      <c r="K21" s="174"/>
      <c r="L21" s="91">
        <v>4</v>
      </c>
      <c r="M21" s="104"/>
      <c r="N21" s="105"/>
      <c r="O21" s="106"/>
      <c r="P21" s="144"/>
      <c r="Q21" s="109"/>
      <c r="R21" s="146"/>
      <c r="U21" s="139" t="s">
        <v>329</v>
      </c>
      <c r="V21" s="139" t="str">
        <f t="shared" si="1"/>
        <v xml:space="preserve">  </v>
      </c>
      <c r="W21" s="139">
        <f t="shared" si="2"/>
        <v>0</v>
      </c>
      <c r="X21" s="139">
        <f t="shared" si="3"/>
        <v>0</v>
      </c>
      <c r="Y21" s="139">
        <f t="shared" si="4"/>
        <v>0</v>
      </c>
      <c r="Z21" s="139" t="str">
        <f t="shared" si="0"/>
        <v xml:space="preserve">  </v>
      </c>
      <c r="AA21" s="139">
        <f t="shared" si="5"/>
        <v>0</v>
      </c>
      <c r="AB21" s="139">
        <f t="shared" si="6"/>
        <v>0</v>
      </c>
      <c r="AC21" s="139">
        <f t="shared" si="7"/>
        <v>0</v>
      </c>
    </row>
    <row r="22" spans="1:29" ht="24.75" customHeight="1" x14ac:dyDescent="0.15">
      <c r="A22" s="18"/>
      <c r="B22" s="175"/>
      <c r="C22" s="95">
        <v>5</v>
      </c>
      <c r="D22" s="45"/>
      <c r="E22" s="46"/>
      <c r="F22" s="96"/>
      <c r="G22" s="47"/>
      <c r="H22" s="48"/>
      <c r="I22" s="143"/>
      <c r="J22" s="18"/>
      <c r="K22" s="175"/>
      <c r="L22" s="95">
        <v>5</v>
      </c>
      <c r="M22" s="70"/>
      <c r="N22" s="71"/>
      <c r="O22" s="107"/>
      <c r="P22" s="72"/>
      <c r="Q22" s="73"/>
      <c r="R22" s="147"/>
      <c r="U22" s="139" t="s">
        <v>330</v>
      </c>
      <c r="V22" s="139" t="str">
        <f t="shared" si="1"/>
        <v xml:space="preserve">  </v>
      </c>
      <c r="W22" s="139">
        <f t="shared" si="2"/>
        <v>0</v>
      </c>
      <c r="X22" s="139">
        <f t="shared" si="3"/>
        <v>0</v>
      </c>
      <c r="Y22" s="139">
        <f t="shared" si="4"/>
        <v>0</v>
      </c>
      <c r="Z22" s="139" t="str">
        <f t="shared" si="0"/>
        <v xml:space="preserve">  </v>
      </c>
      <c r="AA22" s="139">
        <f t="shared" si="5"/>
        <v>0</v>
      </c>
      <c r="AB22" s="139">
        <f t="shared" si="6"/>
        <v>0</v>
      </c>
      <c r="AC22" s="139">
        <f t="shared" si="7"/>
        <v>0</v>
      </c>
    </row>
    <row r="23" spans="1:29" ht="24.75" customHeight="1" x14ac:dyDescent="0.15">
      <c r="A23" s="18">
        <f>IF(COUNTA(D23:F25)=9,1,0)</f>
        <v>0</v>
      </c>
      <c r="B23" s="173" t="s">
        <v>27</v>
      </c>
      <c r="C23" s="101">
        <v>1</v>
      </c>
      <c r="D23" s="50"/>
      <c r="E23" s="51"/>
      <c r="F23" s="102"/>
      <c r="G23" s="52"/>
      <c r="H23" s="53"/>
      <c r="I23" s="141"/>
      <c r="J23" s="18">
        <f>IF(COUNTA(M23:O25)=9,1,0)</f>
        <v>0</v>
      </c>
      <c r="K23" s="173" t="s">
        <v>27</v>
      </c>
      <c r="L23" s="101">
        <v>1</v>
      </c>
      <c r="M23" s="75"/>
      <c r="N23" s="76"/>
      <c r="O23" s="103"/>
      <c r="P23" s="77"/>
      <c r="Q23" s="78"/>
      <c r="R23" s="145"/>
      <c r="U23" s="139" t="s">
        <v>331</v>
      </c>
      <c r="V23" s="139" t="str">
        <f t="shared" si="1"/>
        <v xml:space="preserve">  </v>
      </c>
      <c r="W23" s="139">
        <f t="shared" si="2"/>
        <v>0</v>
      </c>
      <c r="X23" s="139">
        <f t="shared" si="3"/>
        <v>0</v>
      </c>
      <c r="Y23" s="139">
        <f t="shared" si="4"/>
        <v>0</v>
      </c>
      <c r="Z23" s="139" t="str">
        <f t="shared" si="0"/>
        <v xml:space="preserve">  </v>
      </c>
      <c r="AA23" s="139">
        <f t="shared" si="5"/>
        <v>0</v>
      </c>
      <c r="AB23" s="139">
        <f t="shared" si="6"/>
        <v>0</v>
      </c>
      <c r="AC23" s="139">
        <f t="shared" si="7"/>
        <v>0</v>
      </c>
    </row>
    <row r="24" spans="1:29" ht="24.75" customHeight="1" x14ac:dyDescent="0.15">
      <c r="A24" s="18"/>
      <c r="B24" s="174"/>
      <c r="C24" s="91">
        <v>2</v>
      </c>
      <c r="D24" s="92"/>
      <c r="E24" s="93"/>
      <c r="F24" s="94"/>
      <c r="G24" s="140"/>
      <c r="H24" s="110"/>
      <c r="I24" s="142"/>
      <c r="J24" s="18"/>
      <c r="K24" s="174"/>
      <c r="L24" s="91">
        <v>2</v>
      </c>
      <c r="M24" s="104"/>
      <c r="N24" s="105"/>
      <c r="O24" s="106"/>
      <c r="P24" s="144"/>
      <c r="Q24" s="109"/>
      <c r="R24" s="146"/>
      <c r="U24" s="139" t="s">
        <v>332</v>
      </c>
      <c r="V24" s="139" t="str">
        <f t="shared" si="1"/>
        <v xml:space="preserve">  </v>
      </c>
      <c r="W24" s="139">
        <f t="shared" si="2"/>
        <v>0</v>
      </c>
      <c r="X24" s="139">
        <f t="shared" si="3"/>
        <v>0</v>
      </c>
      <c r="Y24" s="139">
        <f t="shared" si="4"/>
        <v>0</v>
      </c>
      <c r="Z24" s="139" t="str">
        <f t="shared" si="0"/>
        <v xml:space="preserve">  </v>
      </c>
      <c r="AA24" s="139">
        <f t="shared" si="5"/>
        <v>0</v>
      </c>
      <c r="AB24" s="139">
        <f t="shared" si="6"/>
        <v>0</v>
      </c>
      <c r="AC24" s="139">
        <f t="shared" si="7"/>
        <v>0</v>
      </c>
    </row>
    <row r="25" spans="1:29" ht="24.75" customHeight="1" x14ac:dyDescent="0.15">
      <c r="A25" s="18"/>
      <c r="B25" s="174"/>
      <c r="C25" s="91">
        <v>3</v>
      </c>
      <c r="D25" s="92"/>
      <c r="E25" s="93"/>
      <c r="F25" s="94"/>
      <c r="G25" s="140"/>
      <c r="H25" s="110"/>
      <c r="I25" s="142"/>
      <c r="J25" s="18"/>
      <c r="K25" s="174"/>
      <c r="L25" s="91">
        <v>3</v>
      </c>
      <c r="M25" s="104"/>
      <c r="N25" s="105"/>
      <c r="O25" s="106"/>
      <c r="P25" s="144"/>
      <c r="Q25" s="109"/>
      <c r="R25" s="146"/>
      <c r="U25" s="139" t="s">
        <v>333</v>
      </c>
      <c r="V25" s="139" t="str">
        <f t="shared" si="1"/>
        <v xml:space="preserve">  </v>
      </c>
      <c r="W25" s="139">
        <f t="shared" si="2"/>
        <v>0</v>
      </c>
      <c r="X25" s="139">
        <f t="shared" si="3"/>
        <v>0</v>
      </c>
      <c r="Y25" s="139">
        <f t="shared" si="4"/>
        <v>0</v>
      </c>
      <c r="Z25" s="139" t="str">
        <f t="shared" si="0"/>
        <v xml:space="preserve">  </v>
      </c>
      <c r="AA25" s="139">
        <f t="shared" si="5"/>
        <v>0</v>
      </c>
      <c r="AB25" s="139">
        <f t="shared" si="6"/>
        <v>0</v>
      </c>
      <c r="AC25" s="139">
        <f t="shared" si="7"/>
        <v>0</v>
      </c>
    </row>
    <row r="26" spans="1:29" ht="24.75" customHeight="1" x14ac:dyDescent="0.15">
      <c r="A26" s="18"/>
      <c r="B26" s="174"/>
      <c r="C26" s="91">
        <v>4</v>
      </c>
      <c r="D26" s="92"/>
      <c r="E26" s="93"/>
      <c r="F26" s="94"/>
      <c r="G26" s="140"/>
      <c r="H26" s="110"/>
      <c r="I26" s="142"/>
      <c r="J26" s="18"/>
      <c r="K26" s="174"/>
      <c r="L26" s="91">
        <v>4</v>
      </c>
      <c r="M26" s="104"/>
      <c r="N26" s="105"/>
      <c r="O26" s="106"/>
      <c r="P26" s="144"/>
      <c r="Q26" s="109"/>
      <c r="R26" s="146"/>
      <c r="U26" s="139" t="s">
        <v>334</v>
      </c>
      <c r="V26" s="139" t="str">
        <f t="shared" si="1"/>
        <v xml:space="preserve">  </v>
      </c>
      <c r="W26" s="139">
        <f t="shared" si="2"/>
        <v>0</v>
      </c>
      <c r="X26" s="139">
        <f t="shared" si="3"/>
        <v>0</v>
      </c>
      <c r="Y26" s="139">
        <f t="shared" si="4"/>
        <v>0</v>
      </c>
      <c r="Z26" s="139" t="str">
        <f t="shared" si="0"/>
        <v xml:space="preserve">  </v>
      </c>
      <c r="AA26" s="139">
        <f t="shared" si="5"/>
        <v>0</v>
      </c>
      <c r="AB26" s="139">
        <f t="shared" si="6"/>
        <v>0</v>
      </c>
      <c r="AC26" s="139">
        <f t="shared" si="7"/>
        <v>0</v>
      </c>
    </row>
    <row r="27" spans="1:29" ht="24.75" customHeight="1" x14ac:dyDescent="0.15">
      <c r="A27" s="18"/>
      <c r="B27" s="175"/>
      <c r="C27" s="95">
        <v>5</v>
      </c>
      <c r="D27" s="45"/>
      <c r="E27" s="46"/>
      <c r="F27" s="96"/>
      <c r="G27" s="47"/>
      <c r="H27" s="48"/>
      <c r="I27" s="143"/>
      <c r="J27" s="18"/>
      <c r="K27" s="175"/>
      <c r="L27" s="95">
        <v>5</v>
      </c>
      <c r="M27" s="70"/>
      <c r="N27" s="71"/>
      <c r="O27" s="107"/>
      <c r="P27" s="72"/>
      <c r="Q27" s="73"/>
      <c r="R27" s="147"/>
      <c r="U27" s="139" t="s">
        <v>335</v>
      </c>
      <c r="V27" s="139" t="str">
        <f t="shared" si="1"/>
        <v xml:space="preserve">  </v>
      </c>
      <c r="W27" s="139">
        <f t="shared" si="2"/>
        <v>0</v>
      </c>
      <c r="X27" s="139">
        <f t="shared" si="3"/>
        <v>0</v>
      </c>
      <c r="Y27" s="139">
        <f t="shared" si="4"/>
        <v>0</v>
      </c>
      <c r="Z27" s="139" t="str">
        <f t="shared" si="0"/>
        <v xml:space="preserve">  </v>
      </c>
      <c r="AA27" s="139">
        <f t="shared" si="5"/>
        <v>0</v>
      </c>
      <c r="AB27" s="139">
        <f t="shared" si="6"/>
        <v>0</v>
      </c>
      <c r="AC27" s="139">
        <f t="shared" si="7"/>
        <v>0</v>
      </c>
    </row>
    <row r="28" spans="1:29" ht="24.75" customHeight="1" x14ac:dyDescent="0.15">
      <c r="A28" s="18">
        <f>IF(COUNTA(D28:F30)=9,1,0)</f>
        <v>0</v>
      </c>
      <c r="B28" s="173" t="s">
        <v>28</v>
      </c>
      <c r="C28" s="101">
        <v>1</v>
      </c>
      <c r="D28" s="50"/>
      <c r="E28" s="51"/>
      <c r="F28" s="102"/>
      <c r="G28" s="52"/>
      <c r="H28" s="53"/>
      <c r="I28" s="141"/>
      <c r="J28" s="18">
        <f>IF(COUNTA(M28:O30)=9,1,0)</f>
        <v>0</v>
      </c>
      <c r="K28" s="173" t="s">
        <v>28</v>
      </c>
      <c r="L28" s="101">
        <v>1</v>
      </c>
      <c r="M28" s="75"/>
      <c r="N28" s="76"/>
      <c r="O28" s="103"/>
      <c r="P28" s="77"/>
      <c r="Q28" s="78"/>
      <c r="R28" s="145"/>
      <c r="U28" s="139" t="s">
        <v>336</v>
      </c>
      <c r="V28" s="139" t="str">
        <f t="shared" si="1"/>
        <v xml:space="preserve">  </v>
      </c>
      <c r="W28" s="139">
        <f t="shared" si="2"/>
        <v>0</v>
      </c>
      <c r="X28" s="139">
        <f t="shared" si="3"/>
        <v>0</v>
      </c>
      <c r="Y28" s="139">
        <f t="shared" si="4"/>
        <v>0</v>
      </c>
      <c r="Z28" s="139" t="str">
        <f t="shared" si="0"/>
        <v xml:space="preserve">  </v>
      </c>
      <c r="AA28" s="139">
        <f t="shared" si="5"/>
        <v>0</v>
      </c>
      <c r="AB28" s="139">
        <f t="shared" si="6"/>
        <v>0</v>
      </c>
      <c r="AC28" s="139">
        <f t="shared" si="7"/>
        <v>0</v>
      </c>
    </row>
    <row r="29" spans="1:29" ht="24.75" customHeight="1" x14ac:dyDescent="0.15">
      <c r="A29" s="18"/>
      <c r="B29" s="174"/>
      <c r="C29" s="91">
        <v>2</v>
      </c>
      <c r="D29" s="92"/>
      <c r="E29" s="93"/>
      <c r="F29" s="94"/>
      <c r="G29" s="140"/>
      <c r="H29" s="110"/>
      <c r="I29" s="142"/>
      <c r="J29" s="18"/>
      <c r="K29" s="174"/>
      <c r="L29" s="91">
        <v>2</v>
      </c>
      <c r="M29" s="104"/>
      <c r="N29" s="105"/>
      <c r="O29" s="106"/>
      <c r="P29" s="144"/>
      <c r="Q29" s="109"/>
      <c r="R29" s="146"/>
      <c r="U29" s="139" t="s">
        <v>337</v>
      </c>
      <c r="V29" s="139" t="str">
        <f t="shared" si="1"/>
        <v xml:space="preserve">  </v>
      </c>
      <c r="W29" s="139">
        <f t="shared" si="2"/>
        <v>0</v>
      </c>
      <c r="X29" s="139">
        <f t="shared" si="3"/>
        <v>0</v>
      </c>
      <c r="Y29" s="139">
        <f t="shared" si="4"/>
        <v>0</v>
      </c>
      <c r="Z29" s="139" t="str">
        <f t="shared" si="0"/>
        <v xml:space="preserve">  </v>
      </c>
      <c r="AA29" s="139">
        <f t="shared" si="5"/>
        <v>0</v>
      </c>
      <c r="AB29" s="139">
        <f t="shared" si="6"/>
        <v>0</v>
      </c>
      <c r="AC29" s="139">
        <f t="shared" si="7"/>
        <v>0</v>
      </c>
    </row>
    <row r="30" spans="1:29" ht="24.75" customHeight="1" x14ac:dyDescent="0.15">
      <c r="A30" s="18"/>
      <c r="B30" s="174"/>
      <c r="C30" s="91">
        <v>3</v>
      </c>
      <c r="D30" s="92"/>
      <c r="E30" s="93"/>
      <c r="F30" s="94"/>
      <c r="G30" s="140"/>
      <c r="H30" s="110"/>
      <c r="I30" s="142"/>
      <c r="J30" s="18"/>
      <c r="K30" s="174"/>
      <c r="L30" s="91">
        <v>3</v>
      </c>
      <c r="M30" s="104"/>
      <c r="N30" s="105"/>
      <c r="O30" s="106"/>
      <c r="P30" s="144"/>
      <c r="Q30" s="109"/>
      <c r="R30" s="146"/>
      <c r="U30" s="139" t="s">
        <v>338</v>
      </c>
      <c r="V30" s="139" t="str">
        <f t="shared" si="1"/>
        <v xml:space="preserve">  </v>
      </c>
      <c r="W30" s="139">
        <f t="shared" si="2"/>
        <v>0</v>
      </c>
      <c r="X30" s="139">
        <f t="shared" si="3"/>
        <v>0</v>
      </c>
      <c r="Y30" s="139">
        <f t="shared" si="4"/>
        <v>0</v>
      </c>
      <c r="Z30" s="139" t="str">
        <f t="shared" si="0"/>
        <v xml:space="preserve">  </v>
      </c>
      <c r="AA30" s="139">
        <f t="shared" si="5"/>
        <v>0</v>
      </c>
      <c r="AB30" s="139">
        <f t="shared" si="6"/>
        <v>0</v>
      </c>
      <c r="AC30" s="139">
        <f t="shared" si="7"/>
        <v>0</v>
      </c>
    </row>
    <row r="31" spans="1:29" ht="24.75" customHeight="1" x14ac:dyDescent="0.15">
      <c r="A31" s="18"/>
      <c r="B31" s="174"/>
      <c r="C31" s="91">
        <v>4</v>
      </c>
      <c r="D31" s="92"/>
      <c r="E31" s="93"/>
      <c r="F31" s="94"/>
      <c r="G31" s="140"/>
      <c r="H31" s="110"/>
      <c r="I31" s="142"/>
      <c r="J31" s="18"/>
      <c r="K31" s="174"/>
      <c r="L31" s="91">
        <v>4</v>
      </c>
      <c r="M31" s="104"/>
      <c r="N31" s="105"/>
      <c r="O31" s="106"/>
      <c r="P31" s="144"/>
      <c r="Q31" s="109"/>
      <c r="R31" s="146"/>
      <c r="U31" s="139" t="s">
        <v>339</v>
      </c>
      <c r="V31" s="139" t="str">
        <f t="shared" si="1"/>
        <v xml:space="preserve">  </v>
      </c>
      <c r="W31" s="139">
        <f t="shared" si="2"/>
        <v>0</v>
      </c>
      <c r="X31" s="139">
        <f t="shared" si="3"/>
        <v>0</v>
      </c>
      <c r="Y31" s="139">
        <f t="shared" si="4"/>
        <v>0</v>
      </c>
      <c r="Z31" s="139" t="str">
        <f t="shared" si="0"/>
        <v xml:space="preserve">  </v>
      </c>
      <c r="AA31" s="139">
        <f t="shared" si="5"/>
        <v>0</v>
      </c>
      <c r="AB31" s="139">
        <f t="shared" si="6"/>
        <v>0</v>
      </c>
      <c r="AC31" s="139">
        <f t="shared" si="7"/>
        <v>0</v>
      </c>
    </row>
    <row r="32" spans="1:29" ht="24.75" customHeight="1" x14ac:dyDescent="0.15">
      <c r="A32" s="18"/>
      <c r="B32" s="175"/>
      <c r="C32" s="95">
        <v>5</v>
      </c>
      <c r="D32" s="45"/>
      <c r="E32" s="46"/>
      <c r="F32" s="96"/>
      <c r="G32" s="47"/>
      <c r="H32" s="48"/>
      <c r="I32" s="143"/>
      <c r="J32" s="18"/>
      <c r="K32" s="175"/>
      <c r="L32" s="95">
        <v>5</v>
      </c>
      <c r="M32" s="70"/>
      <c r="N32" s="71"/>
      <c r="O32" s="107"/>
      <c r="P32" s="72"/>
      <c r="Q32" s="73"/>
      <c r="R32" s="147"/>
      <c r="U32" s="139" t="s">
        <v>340</v>
      </c>
      <c r="V32" s="139" t="str">
        <f t="shared" si="1"/>
        <v xml:space="preserve">  </v>
      </c>
      <c r="W32" s="139">
        <f t="shared" si="2"/>
        <v>0</v>
      </c>
      <c r="X32" s="139">
        <f t="shared" si="3"/>
        <v>0</v>
      </c>
      <c r="Y32" s="139">
        <f t="shared" si="4"/>
        <v>0</v>
      </c>
      <c r="Z32" s="139" t="str">
        <f t="shared" si="0"/>
        <v xml:space="preserve">  </v>
      </c>
      <c r="AA32" s="139">
        <f t="shared" si="5"/>
        <v>0</v>
      </c>
      <c r="AB32" s="139">
        <f t="shared" si="6"/>
        <v>0</v>
      </c>
      <c r="AC32" s="139">
        <f t="shared" si="7"/>
        <v>0</v>
      </c>
    </row>
    <row r="33" spans="1:29" ht="24.75" customHeight="1" x14ac:dyDescent="0.15">
      <c r="A33" s="18">
        <f>IF(COUNTA(D33:F35)=9,1,0)</f>
        <v>0</v>
      </c>
      <c r="B33" s="173" t="s">
        <v>29</v>
      </c>
      <c r="C33" s="101">
        <v>1</v>
      </c>
      <c r="D33" s="50"/>
      <c r="E33" s="51"/>
      <c r="F33" s="102"/>
      <c r="G33" s="52"/>
      <c r="H33" s="53"/>
      <c r="I33" s="141"/>
      <c r="J33" s="18">
        <f>IF(COUNTA(M33:O35)=9,1,0)</f>
        <v>0</v>
      </c>
      <c r="K33" s="173" t="s">
        <v>29</v>
      </c>
      <c r="L33" s="101">
        <v>1</v>
      </c>
      <c r="M33" s="75"/>
      <c r="N33" s="76"/>
      <c r="O33" s="103"/>
      <c r="P33" s="77"/>
      <c r="Q33" s="78"/>
      <c r="R33" s="145"/>
      <c r="U33" s="139" t="s">
        <v>341</v>
      </c>
      <c r="V33" s="139" t="str">
        <f t="shared" si="1"/>
        <v xml:space="preserve">  </v>
      </c>
      <c r="W33" s="139">
        <f t="shared" si="2"/>
        <v>0</v>
      </c>
      <c r="X33" s="139">
        <f t="shared" si="3"/>
        <v>0</v>
      </c>
      <c r="Y33" s="139">
        <f t="shared" si="4"/>
        <v>0</v>
      </c>
      <c r="Z33" s="139" t="str">
        <f t="shared" si="0"/>
        <v xml:space="preserve">  </v>
      </c>
      <c r="AA33" s="139">
        <f t="shared" si="5"/>
        <v>0</v>
      </c>
      <c r="AB33" s="139">
        <f t="shared" si="6"/>
        <v>0</v>
      </c>
      <c r="AC33" s="139">
        <f t="shared" si="7"/>
        <v>0</v>
      </c>
    </row>
    <row r="34" spans="1:29" ht="24.75" customHeight="1" x14ac:dyDescent="0.15">
      <c r="A34" s="18"/>
      <c r="B34" s="174"/>
      <c r="C34" s="91">
        <v>2</v>
      </c>
      <c r="D34" s="92"/>
      <c r="E34" s="93"/>
      <c r="F34" s="94"/>
      <c r="G34" s="140"/>
      <c r="H34" s="110"/>
      <c r="I34" s="142"/>
      <c r="J34" s="18"/>
      <c r="K34" s="174"/>
      <c r="L34" s="91">
        <v>2</v>
      </c>
      <c r="M34" s="104"/>
      <c r="N34" s="105"/>
      <c r="O34" s="106"/>
      <c r="P34" s="144"/>
      <c r="Q34" s="109"/>
      <c r="R34" s="146"/>
      <c r="U34" s="139" t="s">
        <v>342</v>
      </c>
      <c r="V34" s="139" t="str">
        <f t="shared" si="1"/>
        <v xml:space="preserve">  </v>
      </c>
      <c r="W34" s="139">
        <f t="shared" si="2"/>
        <v>0</v>
      </c>
      <c r="X34" s="139">
        <f t="shared" si="3"/>
        <v>0</v>
      </c>
      <c r="Y34" s="139">
        <f t="shared" si="4"/>
        <v>0</v>
      </c>
      <c r="Z34" s="139" t="str">
        <f t="shared" si="0"/>
        <v xml:space="preserve">  </v>
      </c>
      <c r="AA34" s="139">
        <f t="shared" si="5"/>
        <v>0</v>
      </c>
      <c r="AB34" s="139">
        <f t="shared" si="6"/>
        <v>0</v>
      </c>
      <c r="AC34" s="139">
        <f t="shared" si="7"/>
        <v>0</v>
      </c>
    </row>
    <row r="35" spans="1:29" ht="24.75" customHeight="1" x14ac:dyDescent="0.15">
      <c r="A35" s="18"/>
      <c r="B35" s="174"/>
      <c r="C35" s="91">
        <v>3</v>
      </c>
      <c r="D35" s="92"/>
      <c r="E35" s="93"/>
      <c r="F35" s="94"/>
      <c r="G35" s="140"/>
      <c r="H35" s="110"/>
      <c r="I35" s="142"/>
      <c r="J35" s="18"/>
      <c r="K35" s="174"/>
      <c r="L35" s="91">
        <v>3</v>
      </c>
      <c r="M35" s="104"/>
      <c r="N35" s="105"/>
      <c r="O35" s="106"/>
      <c r="P35" s="144"/>
      <c r="Q35" s="109"/>
      <c r="R35" s="146"/>
      <c r="U35" s="139" t="s">
        <v>343</v>
      </c>
      <c r="V35" s="139" t="str">
        <f t="shared" si="1"/>
        <v xml:space="preserve">  </v>
      </c>
      <c r="W35" s="139">
        <f t="shared" si="2"/>
        <v>0</v>
      </c>
      <c r="X35" s="139">
        <f t="shared" si="3"/>
        <v>0</v>
      </c>
      <c r="Y35" s="139">
        <f t="shared" si="4"/>
        <v>0</v>
      </c>
      <c r="Z35" s="139" t="str">
        <f t="shared" si="0"/>
        <v xml:space="preserve">  </v>
      </c>
      <c r="AA35" s="139">
        <f t="shared" si="5"/>
        <v>0</v>
      </c>
      <c r="AB35" s="139">
        <f t="shared" si="6"/>
        <v>0</v>
      </c>
      <c r="AC35" s="139">
        <f t="shared" si="7"/>
        <v>0</v>
      </c>
    </row>
    <row r="36" spans="1:29" ht="24.75" customHeight="1" x14ac:dyDescent="0.15">
      <c r="A36" s="18"/>
      <c r="B36" s="174"/>
      <c r="C36" s="91">
        <v>4</v>
      </c>
      <c r="D36" s="92"/>
      <c r="E36" s="93"/>
      <c r="F36" s="94"/>
      <c r="G36" s="140"/>
      <c r="H36" s="110"/>
      <c r="I36" s="142"/>
      <c r="J36" s="18"/>
      <c r="K36" s="174"/>
      <c r="L36" s="91">
        <v>4</v>
      </c>
      <c r="M36" s="104"/>
      <c r="N36" s="105"/>
      <c r="O36" s="106"/>
      <c r="P36" s="144"/>
      <c r="Q36" s="109"/>
      <c r="R36" s="146"/>
      <c r="U36" s="139" t="s">
        <v>344</v>
      </c>
      <c r="V36" s="139" t="str">
        <f t="shared" si="1"/>
        <v xml:space="preserve">  </v>
      </c>
      <c r="W36" s="139">
        <f t="shared" si="2"/>
        <v>0</v>
      </c>
      <c r="X36" s="139">
        <f t="shared" si="3"/>
        <v>0</v>
      </c>
      <c r="Y36" s="139">
        <f t="shared" si="4"/>
        <v>0</v>
      </c>
      <c r="Z36" s="139" t="str">
        <f t="shared" si="0"/>
        <v xml:space="preserve">  </v>
      </c>
      <c r="AA36" s="139">
        <f t="shared" si="5"/>
        <v>0</v>
      </c>
      <c r="AB36" s="139">
        <f t="shared" si="6"/>
        <v>0</v>
      </c>
      <c r="AC36" s="139">
        <f t="shared" si="7"/>
        <v>0</v>
      </c>
    </row>
    <row r="37" spans="1:29" ht="24.75" customHeight="1" x14ac:dyDescent="0.15">
      <c r="A37" s="18"/>
      <c r="B37" s="175"/>
      <c r="C37" s="95">
        <v>5</v>
      </c>
      <c r="D37" s="45"/>
      <c r="E37" s="46"/>
      <c r="F37" s="96"/>
      <c r="G37" s="47"/>
      <c r="H37" s="48"/>
      <c r="I37" s="143"/>
      <c r="J37" s="18"/>
      <c r="K37" s="175"/>
      <c r="L37" s="95">
        <v>5</v>
      </c>
      <c r="M37" s="70"/>
      <c r="N37" s="71"/>
      <c r="O37" s="107"/>
      <c r="P37" s="72"/>
      <c r="Q37" s="73"/>
      <c r="R37" s="147"/>
      <c r="U37" s="139" t="s">
        <v>345</v>
      </c>
      <c r="V37" s="139" t="str">
        <f t="shared" si="1"/>
        <v xml:space="preserve">  </v>
      </c>
      <c r="W37" s="139">
        <f t="shared" si="2"/>
        <v>0</v>
      </c>
      <c r="X37" s="139">
        <f t="shared" si="3"/>
        <v>0</v>
      </c>
      <c r="Y37" s="139">
        <f t="shared" si="4"/>
        <v>0</v>
      </c>
      <c r="Z37" s="139" t="str">
        <f t="shared" si="0"/>
        <v xml:space="preserve">  </v>
      </c>
      <c r="AA37" s="139">
        <f t="shared" si="5"/>
        <v>0</v>
      </c>
      <c r="AB37" s="139">
        <f t="shared" si="6"/>
        <v>0</v>
      </c>
      <c r="AC37" s="139">
        <f t="shared" si="7"/>
        <v>0</v>
      </c>
    </row>
    <row r="38" spans="1:29" ht="24.75" customHeight="1" x14ac:dyDescent="0.15">
      <c r="A38" s="18">
        <f>IF(COUNTA(D38:F40)=9,1,0)</f>
        <v>0</v>
      </c>
      <c r="B38" s="173" t="s">
        <v>30</v>
      </c>
      <c r="C38" s="101">
        <v>1</v>
      </c>
      <c r="D38" s="50"/>
      <c r="E38" s="51"/>
      <c r="F38" s="102"/>
      <c r="G38" s="52"/>
      <c r="H38" s="53"/>
      <c r="I38" s="141"/>
      <c r="J38" s="18">
        <f>IF(COUNTA(M38:O40)=9,1,0)</f>
        <v>0</v>
      </c>
      <c r="K38" s="173" t="s">
        <v>30</v>
      </c>
      <c r="L38" s="101">
        <v>1</v>
      </c>
      <c r="M38" s="75"/>
      <c r="N38" s="76"/>
      <c r="O38" s="103"/>
      <c r="P38" s="77"/>
      <c r="Q38" s="78"/>
      <c r="R38" s="145"/>
      <c r="U38" s="139" t="s">
        <v>346</v>
      </c>
      <c r="V38" s="139" t="str">
        <f t="shared" si="1"/>
        <v xml:space="preserve">  </v>
      </c>
      <c r="W38" s="139">
        <f t="shared" si="2"/>
        <v>0</v>
      </c>
      <c r="X38" s="139">
        <f t="shared" si="3"/>
        <v>0</v>
      </c>
      <c r="Y38" s="139">
        <f t="shared" si="4"/>
        <v>0</v>
      </c>
      <c r="Z38" s="139" t="str">
        <f t="shared" si="0"/>
        <v xml:space="preserve">  </v>
      </c>
      <c r="AA38" s="139">
        <f t="shared" si="5"/>
        <v>0</v>
      </c>
      <c r="AB38" s="139">
        <f t="shared" si="6"/>
        <v>0</v>
      </c>
      <c r="AC38" s="139">
        <f t="shared" si="7"/>
        <v>0</v>
      </c>
    </row>
    <row r="39" spans="1:29" ht="24.75" customHeight="1" x14ac:dyDescent="0.15">
      <c r="A39" s="18"/>
      <c r="B39" s="174"/>
      <c r="C39" s="91">
        <v>2</v>
      </c>
      <c r="D39" s="92"/>
      <c r="E39" s="93"/>
      <c r="F39" s="94"/>
      <c r="G39" s="140"/>
      <c r="H39" s="110"/>
      <c r="I39" s="142"/>
      <c r="J39" s="18"/>
      <c r="K39" s="174"/>
      <c r="L39" s="91">
        <v>2</v>
      </c>
      <c r="M39" s="104"/>
      <c r="N39" s="105"/>
      <c r="O39" s="106"/>
      <c r="P39" s="144"/>
      <c r="Q39" s="109"/>
      <c r="R39" s="146"/>
      <c r="U39" s="139" t="s">
        <v>347</v>
      </c>
      <c r="V39" s="139" t="str">
        <f t="shared" si="1"/>
        <v xml:space="preserve">  </v>
      </c>
      <c r="W39" s="139">
        <f t="shared" si="2"/>
        <v>0</v>
      </c>
      <c r="X39" s="139">
        <f t="shared" si="3"/>
        <v>0</v>
      </c>
      <c r="Y39" s="139">
        <f t="shared" si="4"/>
        <v>0</v>
      </c>
      <c r="Z39" s="139" t="str">
        <f t="shared" si="0"/>
        <v xml:space="preserve">  </v>
      </c>
      <c r="AA39" s="139">
        <f t="shared" si="5"/>
        <v>0</v>
      </c>
      <c r="AB39" s="139">
        <f t="shared" si="6"/>
        <v>0</v>
      </c>
      <c r="AC39" s="139">
        <f t="shared" si="7"/>
        <v>0</v>
      </c>
    </row>
    <row r="40" spans="1:29" ht="24.75" customHeight="1" x14ac:dyDescent="0.15">
      <c r="A40" s="18"/>
      <c r="B40" s="174"/>
      <c r="C40" s="91">
        <v>3</v>
      </c>
      <c r="D40" s="92"/>
      <c r="E40" s="93"/>
      <c r="F40" s="94"/>
      <c r="G40" s="140"/>
      <c r="H40" s="110"/>
      <c r="I40" s="142"/>
      <c r="J40" s="18"/>
      <c r="K40" s="174"/>
      <c r="L40" s="91">
        <v>3</v>
      </c>
      <c r="M40" s="104"/>
      <c r="N40" s="105"/>
      <c r="O40" s="106"/>
      <c r="P40" s="144"/>
      <c r="Q40" s="109"/>
      <c r="R40" s="146"/>
      <c r="U40" s="139" t="s">
        <v>348</v>
      </c>
      <c r="V40" s="139" t="str">
        <f t="shared" si="1"/>
        <v xml:space="preserve">  </v>
      </c>
      <c r="W40" s="139">
        <f t="shared" si="2"/>
        <v>0</v>
      </c>
      <c r="X40" s="139">
        <f t="shared" si="3"/>
        <v>0</v>
      </c>
      <c r="Y40" s="139">
        <f t="shared" si="4"/>
        <v>0</v>
      </c>
      <c r="Z40" s="139" t="str">
        <f t="shared" si="0"/>
        <v xml:space="preserve">  </v>
      </c>
      <c r="AA40" s="139">
        <f t="shared" si="5"/>
        <v>0</v>
      </c>
      <c r="AB40" s="139">
        <f t="shared" si="6"/>
        <v>0</v>
      </c>
      <c r="AC40" s="139">
        <f t="shared" si="7"/>
        <v>0</v>
      </c>
    </row>
    <row r="41" spans="1:29" ht="24.75" customHeight="1" x14ac:dyDescent="0.15">
      <c r="A41" s="18"/>
      <c r="B41" s="174"/>
      <c r="C41" s="91">
        <v>4</v>
      </c>
      <c r="D41" s="92"/>
      <c r="E41" s="93"/>
      <c r="F41" s="94"/>
      <c r="G41" s="140"/>
      <c r="H41" s="110"/>
      <c r="I41" s="142"/>
      <c r="J41" s="18"/>
      <c r="K41" s="174"/>
      <c r="L41" s="91">
        <v>4</v>
      </c>
      <c r="M41" s="104"/>
      <c r="N41" s="105"/>
      <c r="O41" s="106"/>
      <c r="P41" s="144"/>
      <c r="Q41" s="109"/>
      <c r="R41" s="146"/>
      <c r="U41" s="139" t="s">
        <v>349</v>
      </c>
      <c r="V41" s="139" t="str">
        <f t="shared" si="1"/>
        <v xml:space="preserve">  </v>
      </c>
      <c r="W41" s="139">
        <f t="shared" si="2"/>
        <v>0</v>
      </c>
      <c r="X41" s="139">
        <f t="shared" si="3"/>
        <v>0</v>
      </c>
      <c r="Y41" s="139">
        <f t="shared" si="4"/>
        <v>0</v>
      </c>
      <c r="Z41" s="139" t="str">
        <f t="shared" si="0"/>
        <v xml:space="preserve">  </v>
      </c>
      <c r="AA41" s="139">
        <f t="shared" si="5"/>
        <v>0</v>
      </c>
      <c r="AB41" s="139">
        <f t="shared" si="6"/>
        <v>0</v>
      </c>
      <c r="AC41" s="139">
        <f t="shared" si="7"/>
        <v>0</v>
      </c>
    </row>
    <row r="42" spans="1:29" ht="24.75" customHeight="1" x14ac:dyDescent="0.15">
      <c r="A42" s="18"/>
      <c r="B42" s="175"/>
      <c r="C42" s="95">
        <v>5</v>
      </c>
      <c r="D42" s="45"/>
      <c r="E42" s="46"/>
      <c r="F42" s="96"/>
      <c r="G42" s="47"/>
      <c r="H42" s="48"/>
      <c r="I42" s="143"/>
      <c r="J42" s="18"/>
      <c r="K42" s="175"/>
      <c r="L42" s="95">
        <v>5</v>
      </c>
      <c r="M42" s="70"/>
      <c r="N42" s="71"/>
      <c r="O42" s="107"/>
      <c r="P42" s="72"/>
      <c r="Q42" s="73"/>
      <c r="R42" s="147"/>
      <c r="U42" s="139" t="s">
        <v>350</v>
      </c>
      <c r="V42" s="139" t="str">
        <f t="shared" si="1"/>
        <v xml:space="preserve">  </v>
      </c>
      <c r="W42" s="139">
        <f t="shared" si="2"/>
        <v>0</v>
      </c>
      <c r="X42" s="139">
        <f t="shared" si="3"/>
        <v>0</v>
      </c>
      <c r="Y42" s="139">
        <f t="shared" si="4"/>
        <v>0</v>
      </c>
      <c r="Z42" s="139" t="str">
        <f t="shared" si="0"/>
        <v xml:space="preserve">  </v>
      </c>
      <c r="AA42" s="139">
        <f t="shared" si="5"/>
        <v>0</v>
      </c>
      <c r="AB42" s="139">
        <f t="shared" si="6"/>
        <v>0</v>
      </c>
      <c r="AC42" s="139">
        <f t="shared" si="7"/>
        <v>0</v>
      </c>
    </row>
    <row r="43" spans="1:29" ht="24.75" customHeight="1" x14ac:dyDescent="0.15">
      <c r="A43" s="18">
        <f>IF(COUNTA(D43:F45)=9,1,0)</f>
        <v>0</v>
      </c>
      <c r="B43" s="173" t="s">
        <v>31</v>
      </c>
      <c r="C43" s="101">
        <v>1</v>
      </c>
      <c r="D43" s="50"/>
      <c r="E43" s="51"/>
      <c r="F43" s="102"/>
      <c r="G43" s="52"/>
      <c r="H43" s="53"/>
      <c r="I43" s="141"/>
      <c r="J43" s="18">
        <f>IF(COUNTA(M43:O45)=9,1,0)</f>
        <v>0</v>
      </c>
      <c r="K43" s="173" t="s">
        <v>31</v>
      </c>
      <c r="L43" s="101">
        <v>1</v>
      </c>
      <c r="M43" s="75"/>
      <c r="N43" s="76"/>
      <c r="O43" s="103"/>
      <c r="P43" s="77"/>
      <c r="Q43" s="78"/>
      <c r="R43" s="145"/>
      <c r="U43" s="139" t="s">
        <v>351</v>
      </c>
      <c r="V43" s="139" t="str">
        <f t="shared" si="1"/>
        <v xml:space="preserve">  </v>
      </c>
      <c r="W43" s="139">
        <f t="shared" si="2"/>
        <v>0</v>
      </c>
      <c r="X43" s="139">
        <f t="shared" si="3"/>
        <v>0</v>
      </c>
      <c r="Y43" s="139">
        <f t="shared" si="4"/>
        <v>0</v>
      </c>
      <c r="Z43" s="139" t="str">
        <f t="shared" si="0"/>
        <v xml:space="preserve">  </v>
      </c>
      <c r="AA43" s="139">
        <f t="shared" si="5"/>
        <v>0</v>
      </c>
      <c r="AB43" s="139">
        <f t="shared" si="6"/>
        <v>0</v>
      </c>
      <c r="AC43" s="139">
        <f t="shared" si="7"/>
        <v>0</v>
      </c>
    </row>
    <row r="44" spans="1:29" ht="24.75" customHeight="1" x14ac:dyDescent="0.15">
      <c r="A44" s="18"/>
      <c r="B44" s="174"/>
      <c r="C44" s="91">
        <v>2</v>
      </c>
      <c r="D44" s="92"/>
      <c r="E44" s="93"/>
      <c r="F44" s="94"/>
      <c r="G44" s="140"/>
      <c r="H44" s="110"/>
      <c r="I44" s="142"/>
      <c r="J44" s="18"/>
      <c r="K44" s="174"/>
      <c r="L44" s="91">
        <v>2</v>
      </c>
      <c r="M44" s="104"/>
      <c r="N44" s="105"/>
      <c r="O44" s="106"/>
      <c r="P44" s="144"/>
      <c r="Q44" s="109"/>
      <c r="R44" s="146"/>
      <c r="U44" s="139" t="s">
        <v>352</v>
      </c>
      <c r="V44" s="139" t="str">
        <f t="shared" si="1"/>
        <v xml:space="preserve">  </v>
      </c>
      <c r="W44" s="139">
        <f t="shared" si="2"/>
        <v>0</v>
      </c>
      <c r="X44" s="139">
        <f t="shared" si="3"/>
        <v>0</v>
      </c>
      <c r="Y44" s="139">
        <f t="shared" si="4"/>
        <v>0</v>
      </c>
      <c r="Z44" s="139" t="str">
        <f t="shared" si="0"/>
        <v xml:space="preserve">  </v>
      </c>
      <c r="AA44" s="139">
        <f t="shared" si="5"/>
        <v>0</v>
      </c>
      <c r="AB44" s="139">
        <f t="shared" si="6"/>
        <v>0</v>
      </c>
      <c r="AC44" s="139">
        <f t="shared" si="7"/>
        <v>0</v>
      </c>
    </row>
    <row r="45" spans="1:29" ht="24.75" customHeight="1" x14ac:dyDescent="0.15">
      <c r="A45" s="18"/>
      <c r="B45" s="174"/>
      <c r="C45" s="91">
        <v>3</v>
      </c>
      <c r="D45" s="92"/>
      <c r="E45" s="93"/>
      <c r="F45" s="94"/>
      <c r="G45" s="140"/>
      <c r="H45" s="110"/>
      <c r="I45" s="142"/>
      <c r="J45" s="18"/>
      <c r="K45" s="174"/>
      <c r="L45" s="91">
        <v>3</v>
      </c>
      <c r="M45" s="104"/>
      <c r="N45" s="105"/>
      <c r="O45" s="106"/>
      <c r="P45" s="144"/>
      <c r="Q45" s="109"/>
      <c r="R45" s="146"/>
      <c r="U45" s="139" t="s">
        <v>353</v>
      </c>
      <c r="V45" s="139" t="str">
        <f t="shared" si="1"/>
        <v xml:space="preserve">  </v>
      </c>
      <c r="W45" s="139">
        <f t="shared" si="2"/>
        <v>0</v>
      </c>
      <c r="X45" s="139">
        <f t="shared" si="3"/>
        <v>0</v>
      </c>
      <c r="Y45" s="139">
        <f t="shared" si="4"/>
        <v>0</v>
      </c>
      <c r="Z45" s="139" t="str">
        <f t="shared" si="0"/>
        <v xml:space="preserve">  </v>
      </c>
      <c r="AA45" s="139">
        <f t="shared" si="5"/>
        <v>0</v>
      </c>
      <c r="AB45" s="139">
        <f t="shared" si="6"/>
        <v>0</v>
      </c>
      <c r="AC45" s="139">
        <f t="shared" si="7"/>
        <v>0</v>
      </c>
    </row>
    <row r="46" spans="1:29" ht="24.75" customHeight="1" x14ac:dyDescent="0.15">
      <c r="A46" s="18"/>
      <c r="B46" s="174"/>
      <c r="C46" s="91">
        <v>4</v>
      </c>
      <c r="D46" s="92"/>
      <c r="E46" s="93"/>
      <c r="F46" s="94"/>
      <c r="G46" s="140"/>
      <c r="H46" s="110"/>
      <c r="I46" s="142"/>
      <c r="J46" s="18"/>
      <c r="K46" s="174"/>
      <c r="L46" s="91">
        <v>4</v>
      </c>
      <c r="M46" s="104"/>
      <c r="N46" s="105"/>
      <c r="O46" s="106"/>
      <c r="P46" s="144"/>
      <c r="Q46" s="109"/>
      <c r="R46" s="146"/>
      <c r="U46" s="139" t="s">
        <v>354</v>
      </c>
      <c r="V46" s="139" t="str">
        <f t="shared" si="1"/>
        <v xml:space="preserve">  </v>
      </c>
      <c r="W46" s="139">
        <f t="shared" si="2"/>
        <v>0</v>
      </c>
      <c r="X46" s="139">
        <f t="shared" si="3"/>
        <v>0</v>
      </c>
      <c r="Y46" s="139">
        <f t="shared" si="4"/>
        <v>0</v>
      </c>
      <c r="Z46" s="139" t="str">
        <f t="shared" si="0"/>
        <v xml:space="preserve">  </v>
      </c>
      <c r="AA46" s="139">
        <f t="shared" si="5"/>
        <v>0</v>
      </c>
      <c r="AB46" s="139">
        <f t="shared" si="6"/>
        <v>0</v>
      </c>
      <c r="AC46" s="139">
        <f t="shared" si="7"/>
        <v>0</v>
      </c>
    </row>
    <row r="47" spans="1:29" ht="24.75" customHeight="1" x14ac:dyDescent="0.15">
      <c r="A47" s="18"/>
      <c r="B47" s="175"/>
      <c r="C47" s="95">
        <v>5</v>
      </c>
      <c r="D47" s="45"/>
      <c r="E47" s="46"/>
      <c r="F47" s="96"/>
      <c r="G47" s="47"/>
      <c r="H47" s="48"/>
      <c r="I47" s="143"/>
      <c r="J47" s="18"/>
      <c r="K47" s="175"/>
      <c r="L47" s="95">
        <v>5</v>
      </c>
      <c r="M47" s="70"/>
      <c r="N47" s="71"/>
      <c r="O47" s="107"/>
      <c r="P47" s="72"/>
      <c r="Q47" s="73"/>
      <c r="R47" s="147"/>
      <c r="U47" s="139" t="s">
        <v>355</v>
      </c>
      <c r="V47" s="139" t="str">
        <f t="shared" si="1"/>
        <v xml:space="preserve">  </v>
      </c>
      <c r="W47" s="139">
        <f t="shared" si="2"/>
        <v>0</v>
      </c>
      <c r="X47" s="139">
        <f t="shared" si="3"/>
        <v>0</v>
      </c>
      <c r="Y47" s="139">
        <f t="shared" si="4"/>
        <v>0</v>
      </c>
      <c r="Z47" s="139" t="str">
        <f t="shared" si="0"/>
        <v xml:space="preserve">  </v>
      </c>
      <c r="AA47" s="139">
        <f t="shared" si="5"/>
        <v>0</v>
      </c>
      <c r="AB47" s="139">
        <f t="shared" si="6"/>
        <v>0</v>
      </c>
      <c r="AC47" s="139">
        <f t="shared" si="7"/>
        <v>0</v>
      </c>
    </row>
    <row r="48" spans="1:29" ht="24.75" customHeight="1" x14ac:dyDescent="0.15">
      <c r="A48" s="18">
        <f>IF(COUNTA(D48:F50)=9,1,0)</f>
        <v>0</v>
      </c>
      <c r="B48" s="173" t="s">
        <v>32</v>
      </c>
      <c r="C48" s="101">
        <v>1</v>
      </c>
      <c r="D48" s="50"/>
      <c r="E48" s="51"/>
      <c r="F48" s="102"/>
      <c r="G48" s="52"/>
      <c r="H48" s="53"/>
      <c r="I48" s="141"/>
      <c r="J48" s="18">
        <f>IF(COUNTA(M48:O50)=9,1,0)</f>
        <v>0</v>
      </c>
      <c r="K48" s="173" t="s">
        <v>32</v>
      </c>
      <c r="L48" s="101">
        <v>1</v>
      </c>
      <c r="M48" s="75"/>
      <c r="N48" s="76"/>
      <c r="O48" s="103"/>
      <c r="P48" s="77"/>
      <c r="Q48" s="78"/>
      <c r="R48" s="145"/>
      <c r="U48" s="139" t="s">
        <v>356</v>
      </c>
      <c r="V48" s="139" t="str">
        <f t="shared" si="1"/>
        <v xml:space="preserve">  </v>
      </c>
      <c r="W48" s="139">
        <f t="shared" si="2"/>
        <v>0</v>
      </c>
      <c r="X48" s="139">
        <f t="shared" si="3"/>
        <v>0</v>
      </c>
      <c r="Y48" s="139">
        <f t="shared" si="4"/>
        <v>0</v>
      </c>
      <c r="Z48" s="139" t="str">
        <f t="shared" si="0"/>
        <v xml:space="preserve">  </v>
      </c>
      <c r="AA48" s="139">
        <f t="shared" si="5"/>
        <v>0</v>
      </c>
      <c r="AB48" s="139">
        <f t="shared" si="6"/>
        <v>0</v>
      </c>
      <c r="AC48" s="139">
        <f t="shared" si="7"/>
        <v>0</v>
      </c>
    </row>
    <row r="49" spans="1:29" ht="24.75" customHeight="1" x14ac:dyDescent="0.15">
      <c r="A49" s="18"/>
      <c r="B49" s="174"/>
      <c r="C49" s="91">
        <v>2</v>
      </c>
      <c r="D49" s="92"/>
      <c r="E49" s="93"/>
      <c r="F49" s="94"/>
      <c r="G49" s="140"/>
      <c r="H49" s="110"/>
      <c r="I49" s="142"/>
      <c r="J49" s="18"/>
      <c r="K49" s="174"/>
      <c r="L49" s="91">
        <v>2</v>
      </c>
      <c r="M49" s="104"/>
      <c r="N49" s="105"/>
      <c r="O49" s="106"/>
      <c r="P49" s="144"/>
      <c r="Q49" s="109"/>
      <c r="R49" s="146"/>
      <c r="U49" s="139" t="s">
        <v>357</v>
      </c>
      <c r="V49" s="139" t="str">
        <f t="shared" si="1"/>
        <v xml:space="preserve">  </v>
      </c>
      <c r="W49" s="139">
        <f t="shared" si="2"/>
        <v>0</v>
      </c>
      <c r="X49" s="139">
        <f t="shared" si="3"/>
        <v>0</v>
      </c>
      <c r="Y49" s="139">
        <f t="shared" si="4"/>
        <v>0</v>
      </c>
      <c r="Z49" s="139" t="str">
        <f t="shared" si="0"/>
        <v xml:space="preserve">  </v>
      </c>
      <c r="AA49" s="139">
        <f t="shared" si="5"/>
        <v>0</v>
      </c>
      <c r="AB49" s="139">
        <f t="shared" si="6"/>
        <v>0</v>
      </c>
      <c r="AC49" s="139">
        <f t="shared" si="7"/>
        <v>0</v>
      </c>
    </row>
    <row r="50" spans="1:29" ht="24.75" customHeight="1" x14ac:dyDescent="0.15">
      <c r="A50" s="18"/>
      <c r="B50" s="174"/>
      <c r="C50" s="91">
        <v>3</v>
      </c>
      <c r="D50" s="92"/>
      <c r="E50" s="93"/>
      <c r="F50" s="94"/>
      <c r="G50" s="140"/>
      <c r="H50" s="110"/>
      <c r="I50" s="142"/>
      <c r="J50" s="18"/>
      <c r="K50" s="174"/>
      <c r="L50" s="91">
        <v>3</v>
      </c>
      <c r="M50" s="104"/>
      <c r="N50" s="105"/>
      <c r="O50" s="106"/>
      <c r="P50" s="144"/>
      <c r="Q50" s="109"/>
      <c r="R50" s="146"/>
      <c r="U50" s="139" t="s">
        <v>358</v>
      </c>
      <c r="V50" s="139" t="str">
        <f t="shared" si="1"/>
        <v xml:space="preserve">  </v>
      </c>
      <c r="W50" s="139">
        <f t="shared" si="2"/>
        <v>0</v>
      </c>
      <c r="X50" s="139">
        <f t="shared" si="3"/>
        <v>0</v>
      </c>
      <c r="Y50" s="139">
        <f t="shared" si="4"/>
        <v>0</v>
      </c>
      <c r="Z50" s="139" t="str">
        <f t="shared" si="0"/>
        <v xml:space="preserve">  </v>
      </c>
      <c r="AA50" s="139">
        <f t="shared" si="5"/>
        <v>0</v>
      </c>
      <c r="AB50" s="139">
        <f t="shared" si="6"/>
        <v>0</v>
      </c>
      <c r="AC50" s="139">
        <f t="shared" si="7"/>
        <v>0</v>
      </c>
    </row>
    <row r="51" spans="1:29" ht="24.75" customHeight="1" x14ac:dyDescent="0.15">
      <c r="A51" s="18"/>
      <c r="B51" s="174"/>
      <c r="C51" s="91">
        <v>4</v>
      </c>
      <c r="D51" s="92"/>
      <c r="E51" s="93"/>
      <c r="F51" s="94"/>
      <c r="G51" s="140"/>
      <c r="H51" s="110"/>
      <c r="I51" s="142"/>
      <c r="J51" s="18"/>
      <c r="K51" s="174"/>
      <c r="L51" s="91">
        <v>4</v>
      </c>
      <c r="M51" s="104"/>
      <c r="N51" s="105"/>
      <c r="O51" s="106"/>
      <c r="P51" s="144"/>
      <c r="Q51" s="109"/>
      <c r="R51" s="146"/>
      <c r="U51" s="139" t="s">
        <v>359</v>
      </c>
      <c r="V51" s="139" t="str">
        <f t="shared" si="1"/>
        <v xml:space="preserve">  </v>
      </c>
      <c r="W51" s="139">
        <f t="shared" si="2"/>
        <v>0</v>
      </c>
      <c r="X51" s="139">
        <f t="shared" si="3"/>
        <v>0</v>
      </c>
      <c r="Y51" s="139">
        <f t="shared" si="4"/>
        <v>0</v>
      </c>
      <c r="Z51" s="139" t="str">
        <f t="shared" si="0"/>
        <v xml:space="preserve">  </v>
      </c>
      <c r="AA51" s="139">
        <f t="shared" si="5"/>
        <v>0</v>
      </c>
      <c r="AB51" s="139">
        <f t="shared" si="6"/>
        <v>0</v>
      </c>
      <c r="AC51" s="139">
        <f t="shared" si="7"/>
        <v>0</v>
      </c>
    </row>
    <row r="52" spans="1:29" ht="24.75" customHeight="1" x14ac:dyDescent="0.15">
      <c r="A52" s="18"/>
      <c r="B52" s="175"/>
      <c r="C52" s="95">
        <v>5</v>
      </c>
      <c r="D52" s="45"/>
      <c r="E52" s="46"/>
      <c r="F52" s="96"/>
      <c r="G52" s="47"/>
      <c r="H52" s="48"/>
      <c r="I52" s="143"/>
      <c r="J52" s="18"/>
      <c r="K52" s="175"/>
      <c r="L52" s="95">
        <v>5</v>
      </c>
      <c r="M52" s="70"/>
      <c r="N52" s="71"/>
      <c r="O52" s="107"/>
      <c r="P52" s="72"/>
      <c r="Q52" s="73"/>
      <c r="R52" s="147"/>
      <c r="U52" s="139" t="s">
        <v>360</v>
      </c>
      <c r="V52" s="139" t="str">
        <f t="shared" si="1"/>
        <v xml:space="preserve">  </v>
      </c>
      <c r="W52" s="139">
        <f t="shared" si="2"/>
        <v>0</v>
      </c>
      <c r="X52" s="139">
        <f t="shared" si="3"/>
        <v>0</v>
      </c>
      <c r="Y52" s="139">
        <f t="shared" si="4"/>
        <v>0</v>
      </c>
      <c r="Z52" s="139" t="str">
        <f t="shared" si="0"/>
        <v xml:space="preserve">  </v>
      </c>
      <c r="AA52" s="139">
        <f t="shared" si="5"/>
        <v>0</v>
      </c>
      <c r="AB52" s="139">
        <f t="shared" si="6"/>
        <v>0</v>
      </c>
      <c r="AC52" s="139">
        <f t="shared" si="7"/>
        <v>0</v>
      </c>
    </row>
    <row r="53" spans="1:29" ht="24.75" customHeight="1" x14ac:dyDescent="0.15">
      <c r="A53" s="18">
        <f>IF(COUNTA(D53:F55)=9,1,0)</f>
        <v>0</v>
      </c>
      <c r="B53" s="173" t="s">
        <v>33</v>
      </c>
      <c r="C53" s="101">
        <v>1</v>
      </c>
      <c r="D53" s="50"/>
      <c r="E53" s="51"/>
      <c r="F53" s="102"/>
      <c r="G53" s="52"/>
      <c r="H53" s="53"/>
      <c r="I53" s="141"/>
      <c r="J53" s="18">
        <f>IF(COUNTA(M53:O55)=9,1,0)</f>
        <v>0</v>
      </c>
      <c r="K53" s="173" t="s">
        <v>33</v>
      </c>
      <c r="L53" s="101">
        <v>1</v>
      </c>
      <c r="M53" s="75"/>
      <c r="N53" s="76"/>
      <c r="O53" s="103"/>
      <c r="P53" s="77"/>
      <c r="Q53" s="78"/>
      <c r="R53" s="145"/>
      <c r="U53" s="139" t="s">
        <v>361</v>
      </c>
      <c r="V53" s="139" t="str">
        <f t="shared" si="1"/>
        <v xml:space="preserve">  </v>
      </c>
      <c r="W53" s="139">
        <f t="shared" si="2"/>
        <v>0</v>
      </c>
      <c r="X53" s="139">
        <f t="shared" si="3"/>
        <v>0</v>
      </c>
      <c r="Y53" s="139">
        <f t="shared" si="4"/>
        <v>0</v>
      </c>
      <c r="Z53" s="139" t="str">
        <f t="shared" si="0"/>
        <v xml:space="preserve">  </v>
      </c>
      <c r="AA53" s="139">
        <f t="shared" si="5"/>
        <v>0</v>
      </c>
      <c r="AB53" s="139">
        <f t="shared" si="6"/>
        <v>0</v>
      </c>
      <c r="AC53" s="139">
        <f t="shared" si="7"/>
        <v>0</v>
      </c>
    </row>
    <row r="54" spans="1:29" ht="24.75" customHeight="1" x14ac:dyDescent="0.15">
      <c r="A54" s="18"/>
      <c r="B54" s="174"/>
      <c r="C54" s="91">
        <v>2</v>
      </c>
      <c r="D54" s="92"/>
      <c r="E54" s="93"/>
      <c r="F54" s="94"/>
      <c r="G54" s="140"/>
      <c r="H54" s="110"/>
      <c r="I54" s="142"/>
      <c r="J54" s="18"/>
      <c r="K54" s="174"/>
      <c r="L54" s="91">
        <v>2</v>
      </c>
      <c r="M54" s="104"/>
      <c r="N54" s="105"/>
      <c r="O54" s="106"/>
      <c r="P54" s="144"/>
      <c r="Q54" s="109"/>
      <c r="R54" s="146"/>
      <c r="U54" s="139" t="s">
        <v>362</v>
      </c>
      <c r="V54" s="139" t="str">
        <f t="shared" si="1"/>
        <v xml:space="preserve">  </v>
      </c>
      <c r="W54" s="139">
        <f t="shared" si="2"/>
        <v>0</v>
      </c>
      <c r="X54" s="139">
        <f t="shared" si="3"/>
        <v>0</v>
      </c>
      <c r="Y54" s="139">
        <f t="shared" si="4"/>
        <v>0</v>
      </c>
      <c r="Z54" s="139" t="str">
        <f t="shared" si="0"/>
        <v xml:space="preserve">  </v>
      </c>
      <c r="AA54" s="139">
        <f t="shared" si="5"/>
        <v>0</v>
      </c>
      <c r="AB54" s="139">
        <f t="shared" si="6"/>
        <v>0</v>
      </c>
      <c r="AC54" s="139">
        <f t="shared" si="7"/>
        <v>0</v>
      </c>
    </row>
    <row r="55" spans="1:29" ht="24.75" customHeight="1" x14ac:dyDescent="0.15">
      <c r="A55" s="18"/>
      <c r="B55" s="174"/>
      <c r="C55" s="91">
        <v>3</v>
      </c>
      <c r="D55" s="92"/>
      <c r="E55" s="93"/>
      <c r="F55" s="94"/>
      <c r="G55" s="140"/>
      <c r="H55" s="110"/>
      <c r="I55" s="142"/>
      <c r="J55" s="18"/>
      <c r="K55" s="174"/>
      <c r="L55" s="91">
        <v>3</v>
      </c>
      <c r="M55" s="104"/>
      <c r="N55" s="105"/>
      <c r="O55" s="106"/>
      <c r="P55" s="144"/>
      <c r="Q55" s="109"/>
      <c r="R55" s="146"/>
      <c r="U55" s="139" t="s">
        <v>363</v>
      </c>
      <c r="V55" s="139" t="str">
        <f t="shared" si="1"/>
        <v xml:space="preserve">  </v>
      </c>
      <c r="W55" s="139">
        <f t="shared" si="2"/>
        <v>0</v>
      </c>
      <c r="X55" s="139">
        <f t="shared" si="3"/>
        <v>0</v>
      </c>
      <c r="Y55" s="139">
        <f t="shared" si="4"/>
        <v>0</v>
      </c>
      <c r="Z55" s="139" t="str">
        <f t="shared" si="0"/>
        <v xml:space="preserve">  </v>
      </c>
      <c r="AA55" s="139">
        <f t="shared" si="5"/>
        <v>0</v>
      </c>
      <c r="AB55" s="139">
        <f t="shared" si="6"/>
        <v>0</v>
      </c>
      <c r="AC55" s="139">
        <f t="shared" si="7"/>
        <v>0</v>
      </c>
    </row>
    <row r="56" spans="1:29" ht="24.75" customHeight="1" x14ac:dyDescent="0.15">
      <c r="A56" s="18"/>
      <c r="B56" s="174"/>
      <c r="C56" s="91">
        <v>4</v>
      </c>
      <c r="D56" s="92"/>
      <c r="E56" s="93"/>
      <c r="F56" s="94"/>
      <c r="G56" s="140"/>
      <c r="H56" s="110"/>
      <c r="I56" s="142"/>
      <c r="J56" s="18"/>
      <c r="K56" s="174"/>
      <c r="L56" s="91">
        <v>4</v>
      </c>
      <c r="M56" s="104"/>
      <c r="N56" s="105"/>
      <c r="O56" s="106"/>
      <c r="P56" s="144"/>
      <c r="Q56" s="109"/>
      <c r="R56" s="146"/>
      <c r="U56" s="139" t="s">
        <v>364</v>
      </c>
      <c r="V56" s="139" t="str">
        <f t="shared" si="1"/>
        <v xml:space="preserve">  </v>
      </c>
      <c r="W56" s="139">
        <f t="shared" si="2"/>
        <v>0</v>
      </c>
      <c r="X56" s="139">
        <f t="shared" si="3"/>
        <v>0</v>
      </c>
      <c r="Y56" s="139">
        <f t="shared" si="4"/>
        <v>0</v>
      </c>
      <c r="Z56" s="139" t="str">
        <f t="shared" si="0"/>
        <v xml:space="preserve">  </v>
      </c>
      <c r="AA56" s="139">
        <f t="shared" si="5"/>
        <v>0</v>
      </c>
      <c r="AB56" s="139">
        <f t="shared" si="6"/>
        <v>0</v>
      </c>
      <c r="AC56" s="139">
        <f t="shared" si="7"/>
        <v>0</v>
      </c>
    </row>
    <row r="57" spans="1:29" ht="24.75" customHeight="1" x14ac:dyDescent="0.15">
      <c r="A57" s="18"/>
      <c r="B57" s="175"/>
      <c r="C57" s="95">
        <v>5</v>
      </c>
      <c r="D57" s="45"/>
      <c r="E57" s="46"/>
      <c r="F57" s="96"/>
      <c r="G57" s="47"/>
      <c r="H57" s="48"/>
      <c r="I57" s="143"/>
      <c r="J57" s="18"/>
      <c r="K57" s="175"/>
      <c r="L57" s="95">
        <v>5</v>
      </c>
      <c r="M57" s="70"/>
      <c r="N57" s="71"/>
      <c r="O57" s="107"/>
      <c r="P57" s="72"/>
      <c r="Q57" s="73"/>
      <c r="R57" s="147"/>
      <c r="U57" s="139" t="s">
        <v>365</v>
      </c>
      <c r="V57" s="139" t="str">
        <f t="shared" si="1"/>
        <v xml:space="preserve">  </v>
      </c>
      <c r="W57" s="139">
        <f t="shared" si="2"/>
        <v>0</v>
      </c>
      <c r="X57" s="139">
        <f t="shared" si="3"/>
        <v>0</v>
      </c>
      <c r="Y57" s="139">
        <f t="shared" si="4"/>
        <v>0</v>
      </c>
      <c r="Z57" s="139" t="str">
        <f t="shared" si="0"/>
        <v xml:space="preserve">  </v>
      </c>
      <c r="AA57" s="139">
        <f t="shared" si="5"/>
        <v>0</v>
      </c>
      <c r="AB57" s="139">
        <f t="shared" si="6"/>
        <v>0</v>
      </c>
      <c r="AC57" s="139">
        <f t="shared" si="7"/>
        <v>0</v>
      </c>
    </row>
    <row r="58" spans="1:29" ht="24.75" customHeight="1" x14ac:dyDescent="0.15">
      <c r="A58" s="18">
        <f>IF(COUNTA(D58:F60)=9,1,0)</f>
        <v>0</v>
      </c>
      <c r="B58" s="173" t="s">
        <v>34</v>
      </c>
      <c r="C58" s="101">
        <v>1</v>
      </c>
      <c r="D58" s="50"/>
      <c r="E58" s="51"/>
      <c r="F58" s="102"/>
      <c r="G58" s="52"/>
      <c r="H58" s="53"/>
      <c r="I58" s="141"/>
      <c r="J58" s="18">
        <f>IF(COUNTA(M58:O60)=9,1,0)</f>
        <v>0</v>
      </c>
      <c r="K58" s="173" t="s">
        <v>34</v>
      </c>
      <c r="L58" s="101">
        <v>1</v>
      </c>
      <c r="M58" s="75"/>
      <c r="N58" s="76"/>
      <c r="O58" s="103"/>
      <c r="P58" s="77"/>
      <c r="Q58" s="78"/>
      <c r="R58" s="145"/>
      <c r="U58" s="139" t="s">
        <v>366</v>
      </c>
      <c r="V58" s="139" t="str">
        <f t="shared" si="1"/>
        <v xml:space="preserve">  </v>
      </c>
      <c r="W58" s="139">
        <f t="shared" si="2"/>
        <v>0</v>
      </c>
      <c r="X58" s="139">
        <f t="shared" si="3"/>
        <v>0</v>
      </c>
      <c r="Y58" s="139">
        <f t="shared" si="4"/>
        <v>0</v>
      </c>
      <c r="Z58" s="139" t="str">
        <f t="shared" si="0"/>
        <v xml:space="preserve">  </v>
      </c>
      <c r="AA58" s="139">
        <f t="shared" si="5"/>
        <v>0</v>
      </c>
      <c r="AB58" s="139">
        <f t="shared" si="6"/>
        <v>0</v>
      </c>
      <c r="AC58" s="139">
        <f t="shared" si="7"/>
        <v>0</v>
      </c>
    </row>
    <row r="59" spans="1:29" ht="24.75" customHeight="1" x14ac:dyDescent="0.15">
      <c r="A59" s="18"/>
      <c r="B59" s="174"/>
      <c r="C59" s="91">
        <v>2</v>
      </c>
      <c r="D59" s="92"/>
      <c r="E59" s="93"/>
      <c r="F59" s="94"/>
      <c r="G59" s="140"/>
      <c r="H59" s="110"/>
      <c r="I59" s="142"/>
      <c r="J59" s="18"/>
      <c r="K59" s="174"/>
      <c r="L59" s="91">
        <v>2</v>
      </c>
      <c r="M59" s="104"/>
      <c r="N59" s="105"/>
      <c r="O59" s="106"/>
      <c r="P59" s="144"/>
      <c r="Q59" s="109"/>
      <c r="R59" s="146"/>
      <c r="U59" s="139" t="s">
        <v>367</v>
      </c>
      <c r="V59" s="139" t="str">
        <f t="shared" si="1"/>
        <v xml:space="preserve">  </v>
      </c>
      <c r="W59" s="139">
        <f t="shared" si="2"/>
        <v>0</v>
      </c>
      <c r="X59" s="139">
        <f t="shared" si="3"/>
        <v>0</v>
      </c>
      <c r="Y59" s="139">
        <f t="shared" si="4"/>
        <v>0</v>
      </c>
      <c r="Z59" s="139" t="str">
        <f t="shared" si="0"/>
        <v xml:space="preserve">  </v>
      </c>
      <c r="AA59" s="139">
        <f t="shared" si="5"/>
        <v>0</v>
      </c>
      <c r="AB59" s="139">
        <f t="shared" si="6"/>
        <v>0</v>
      </c>
      <c r="AC59" s="139">
        <f t="shared" si="7"/>
        <v>0</v>
      </c>
    </row>
    <row r="60" spans="1:29" ht="24.75" customHeight="1" x14ac:dyDescent="0.15">
      <c r="A60" s="18"/>
      <c r="B60" s="174"/>
      <c r="C60" s="91">
        <v>3</v>
      </c>
      <c r="D60" s="92"/>
      <c r="E60" s="93"/>
      <c r="F60" s="94"/>
      <c r="G60" s="140"/>
      <c r="H60" s="110"/>
      <c r="I60" s="142"/>
      <c r="J60" s="18"/>
      <c r="K60" s="174"/>
      <c r="L60" s="91">
        <v>3</v>
      </c>
      <c r="M60" s="104"/>
      <c r="N60" s="105"/>
      <c r="O60" s="106"/>
      <c r="P60" s="144"/>
      <c r="Q60" s="109"/>
      <c r="R60" s="146"/>
      <c r="U60" s="139" t="s">
        <v>368</v>
      </c>
      <c r="V60" s="139" t="str">
        <f t="shared" si="1"/>
        <v xml:space="preserve">  </v>
      </c>
      <c r="W60" s="139">
        <f t="shared" si="2"/>
        <v>0</v>
      </c>
      <c r="X60" s="139">
        <f t="shared" si="3"/>
        <v>0</v>
      </c>
      <c r="Y60" s="139">
        <f t="shared" si="4"/>
        <v>0</v>
      </c>
      <c r="Z60" s="139" t="str">
        <f t="shared" si="0"/>
        <v xml:space="preserve">  </v>
      </c>
      <c r="AA60" s="139">
        <f t="shared" si="5"/>
        <v>0</v>
      </c>
      <c r="AB60" s="139">
        <f t="shared" si="6"/>
        <v>0</v>
      </c>
      <c r="AC60" s="139">
        <f t="shared" si="7"/>
        <v>0</v>
      </c>
    </row>
    <row r="61" spans="1:29" ht="24.75" customHeight="1" x14ac:dyDescent="0.15">
      <c r="A61" s="18"/>
      <c r="B61" s="174"/>
      <c r="C61" s="91">
        <v>4</v>
      </c>
      <c r="D61" s="92"/>
      <c r="E61" s="93"/>
      <c r="F61" s="94"/>
      <c r="G61" s="140"/>
      <c r="H61" s="110"/>
      <c r="I61" s="142"/>
      <c r="J61" s="18"/>
      <c r="K61" s="174"/>
      <c r="L61" s="91">
        <v>4</v>
      </c>
      <c r="M61" s="104"/>
      <c r="N61" s="105"/>
      <c r="O61" s="106"/>
      <c r="P61" s="144"/>
      <c r="Q61" s="109"/>
      <c r="R61" s="146"/>
      <c r="U61" s="139" t="s">
        <v>369</v>
      </c>
      <c r="V61" s="139" t="str">
        <f t="shared" si="1"/>
        <v xml:space="preserve">  </v>
      </c>
      <c r="W61" s="139">
        <f t="shared" si="2"/>
        <v>0</v>
      </c>
      <c r="X61" s="139">
        <f t="shared" si="3"/>
        <v>0</v>
      </c>
      <c r="Y61" s="139">
        <f t="shared" si="4"/>
        <v>0</v>
      </c>
      <c r="Z61" s="139" t="str">
        <f t="shared" si="0"/>
        <v xml:space="preserve">  </v>
      </c>
      <c r="AA61" s="139">
        <f t="shared" si="5"/>
        <v>0</v>
      </c>
      <c r="AB61" s="139">
        <f t="shared" si="6"/>
        <v>0</v>
      </c>
      <c r="AC61" s="139">
        <f t="shared" si="7"/>
        <v>0</v>
      </c>
    </row>
    <row r="62" spans="1:29" ht="24.75" customHeight="1" x14ac:dyDescent="0.15">
      <c r="A62" s="18"/>
      <c r="B62" s="175"/>
      <c r="C62" s="95">
        <v>5</v>
      </c>
      <c r="D62" s="45"/>
      <c r="E62" s="46"/>
      <c r="F62" s="96"/>
      <c r="G62" s="47"/>
      <c r="H62" s="48"/>
      <c r="I62" s="143"/>
      <c r="J62" s="18"/>
      <c r="K62" s="175"/>
      <c r="L62" s="95">
        <v>5</v>
      </c>
      <c r="M62" s="70"/>
      <c r="N62" s="71"/>
      <c r="O62" s="107"/>
      <c r="P62" s="72"/>
      <c r="Q62" s="73"/>
      <c r="R62" s="147"/>
      <c r="U62" s="139" t="s">
        <v>370</v>
      </c>
      <c r="V62" s="139" t="str">
        <f t="shared" si="1"/>
        <v xml:space="preserve">  </v>
      </c>
      <c r="W62" s="139">
        <f t="shared" si="2"/>
        <v>0</v>
      </c>
      <c r="X62" s="139">
        <f t="shared" si="3"/>
        <v>0</v>
      </c>
      <c r="Y62" s="139">
        <f t="shared" si="4"/>
        <v>0</v>
      </c>
      <c r="Z62" s="139" t="str">
        <f t="shared" si="0"/>
        <v xml:space="preserve">  </v>
      </c>
      <c r="AA62" s="139">
        <f t="shared" si="5"/>
        <v>0</v>
      </c>
      <c r="AB62" s="139">
        <f t="shared" si="6"/>
        <v>0</v>
      </c>
      <c r="AC62" s="139">
        <f t="shared" si="7"/>
        <v>0</v>
      </c>
    </row>
    <row r="63" spans="1:29" ht="24.75" customHeight="1" x14ac:dyDescent="0.15">
      <c r="A63" s="18">
        <f>IF(COUNTA(D63:F65)=9,1,0)</f>
        <v>0</v>
      </c>
      <c r="B63" s="173" t="s">
        <v>39</v>
      </c>
      <c r="C63" s="101">
        <v>1</v>
      </c>
      <c r="D63" s="50"/>
      <c r="E63" s="51"/>
      <c r="F63" s="102"/>
      <c r="G63" s="52"/>
      <c r="H63" s="53"/>
      <c r="I63" s="141"/>
      <c r="J63" s="18">
        <f>IF(COUNTA(M63:O65)=9,1,0)</f>
        <v>0</v>
      </c>
      <c r="K63" s="173" t="s">
        <v>39</v>
      </c>
      <c r="L63" s="101">
        <v>1</v>
      </c>
      <c r="M63" s="75"/>
      <c r="N63" s="76"/>
      <c r="O63" s="103"/>
      <c r="P63" s="77"/>
      <c r="Q63" s="78"/>
      <c r="R63" s="145"/>
      <c r="U63" s="139" t="s">
        <v>371</v>
      </c>
      <c r="V63" s="139" t="str">
        <f t="shared" si="1"/>
        <v xml:space="preserve">  </v>
      </c>
      <c r="W63" s="139">
        <f t="shared" si="2"/>
        <v>0</v>
      </c>
      <c r="X63" s="139">
        <f t="shared" si="3"/>
        <v>0</v>
      </c>
      <c r="Y63" s="139">
        <f t="shared" si="4"/>
        <v>0</v>
      </c>
      <c r="Z63" s="139" t="str">
        <f t="shared" si="0"/>
        <v xml:space="preserve">  </v>
      </c>
      <c r="AA63" s="139">
        <f t="shared" si="5"/>
        <v>0</v>
      </c>
      <c r="AB63" s="139">
        <f t="shared" si="6"/>
        <v>0</v>
      </c>
      <c r="AC63" s="139">
        <f t="shared" si="7"/>
        <v>0</v>
      </c>
    </row>
    <row r="64" spans="1:29" ht="24.75" customHeight="1" x14ac:dyDescent="0.15">
      <c r="A64" s="18"/>
      <c r="B64" s="174"/>
      <c r="C64" s="91">
        <v>2</v>
      </c>
      <c r="D64" s="92"/>
      <c r="E64" s="93"/>
      <c r="F64" s="94"/>
      <c r="G64" s="140"/>
      <c r="H64" s="110"/>
      <c r="I64" s="142"/>
      <c r="J64" s="18"/>
      <c r="K64" s="174"/>
      <c r="L64" s="91">
        <v>2</v>
      </c>
      <c r="M64" s="104"/>
      <c r="N64" s="105"/>
      <c r="O64" s="106"/>
      <c r="P64" s="144"/>
      <c r="Q64" s="109"/>
      <c r="R64" s="146"/>
      <c r="U64" s="139" t="s">
        <v>372</v>
      </c>
      <c r="V64" s="139" t="str">
        <f t="shared" si="1"/>
        <v xml:space="preserve">  </v>
      </c>
      <c r="W64" s="139">
        <f t="shared" si="2"/>
        <v>0</v>
      </c>
      <c r="X64" s="139">
        <f t="shared" si="3"/>
        <v>0</v>
      </c>
      <c r="Y64" s="139">
        <f t="shared" si="4"/>
        <v>0</v>
      </c>
      <c r="Z64" s="139" t="str">
        <f t="shared" si="0"/>
        <v xml:space="preserve">  </v>
      </c>
      <c r="AA64" s="139">
        <f t="shared" si="5"/>
        <v>0</v>
      </c>
      <c r="AB64" s="139">
        <f t="shared" si="6"/>
        <v>0</v>
      </c>
      <c r="AC64" s="139">
        <f t="shared" si="7"/>
        <v>0</v>
      </c>
    </row>
    <row r="65" spans="1:29" ht="24.75" customHeight="1" x14ac:dyDescent="0.15">
      <c r="A65" s="18"/>
      <c r="B65" s="174"/>
      <c r="C65" s="91">
        <v>3</v>
      </c>
      <c r="D65" s="92"/>
      <c r="E65" s="93"/>
      <c r="F65" s="94"/>
      <c r="G65" s="140"/>
      <c r="H65" s="110"/>
      <c r="I65" s="142"/>
      <c r="J65" s="18"/>
      <c r="K65" s="174"/>
      <c r="L65" s="91">
        <v>3</v>
      </c>
      <c r="M65" s="104"/>
      <c r="N65" s="105"/>
      <c r="O65" s="106"/>
      <c r="P65" s="144"/>
      <c r="Q65" s="109"/>
      <c r="R65" s="146"/>
      <c r="U65" s="139" t="s">
        <v>373</v>
      </c>
      <c r="V65" s="139" t="str">
        <f t="shared" si="1"/>
        <v xml:space="preserve">  </v>
      </c>
      <c r="W65" s="139">
        <f t="shared" si="2"/>
        <v>0</v>
      </c>
      <c r="X65" s="139">
        <f t="shared" si="3"/>
        <v>0</v>
      </c>
      <c r="Y65" s="139">
        <f t="shared" si="4"/>
        <v>0</v>
      </c>
      <c r="Z65" s="139" t="str">
        <f t="shared" si="0"/>
        <v xml:space="preserve">  </v>
      </c>
      <c r="AA65" s="139">
        <f t="shared" si="5"/>
        <v>0</v>
      </c>
      <c r="AB65" s="139">
        <f t="shared" si="6"/>
        <v>0</v>
      </c>
      <c r="AC65" s="139">
        <f t="shared" si="7"/>
        <v>0</v>
      </c>
    </row>
    <row r="66" spans="1:29" ht="24.75" customHeight="1" x14ac:dyDescent="0.15">
      <c r="A66" s="18"/>
      <c r="B66" s="174"/>
      <c r="C66" s="91">
        <v>4</v>
      </c>
      <c r="D66" s="92"/>
      <c r="E66" s="93"/>
      <c r="F66" s="94"/>
      <c r="G66" s="140"/>
      <c r="H66" s="110"/>
      <c r="I66" s="142"/>
      <c r="J66" s="18"/>
      <c r="K66" s="174"/>
      <c r="L66" s="91">
        <v>4</v>
      </c>
      <c r="M66" s="104"/>
      <c r="N66" s="105"/>
      <c r="O66" s="106"/>
      <c r="P66" s="144"/>
      <c r="Q66" s="109"/>
      <c r="R66" s="146"/>
      <c r="U66" s="139" t="s">
        <v>374</v>
      </c>
      <c r="V66" s="139" t="str">
        <f t="shared" si="1"/>
        <v xml:space="preserve">  </v>
      </c>
      <c r="W66" s="139">
        <f t="shared" si="2"/>
        <v>0</v>
      </c>
      <c r="X66" s="139">
        <f t="shared" si="3"/>
        <v>0</v>
      </c>
      <c r="Y66" s="139">
        <f t="shared" si="4"/>
        <v>0</v>
      </c>
      <c r="Z66" s="139" t="str">
        <f t="shared" si="0"/>
        <v xml:space="preserve">  </v>
      </c>
      <c r="AA66" s="139">
        <f t="shared" si="5"/>
        <v>0</v>
      </c>
      <c r="AB66" s="139">
        <f t="shared" si="6"/>
        <v>0</v>
      </c>
      <c r="AC66" s="139">
        <f t="shared" si="7"/>
        <v>0</v>
      </c>
    </row>
    <row r="67" spans="1:29" ht="24.75" customHeight="1" x14ac:dyDescent="0.15">
      <c r="A67" s="18"/>
      <c r="B67" s="175"/>
      <c r="C67" s="95">
        <v>5</v>
      </c>
      <c r="D67" s="45"/>
      <c r="E67" s="46"/>
      <c r="F67" s="96"/>
      <c r="G67" s="47"/>
      <c r="H67" s="48"/>
      <c r="I67" s="143"/>
      <c r="J67" s="18"/>
      <c r="K67" s="175"/>
      <c r="L67" s="95">
        <v>5</v>
      </c>
      <c r="M67" s="70"/>
      <c r="N67" s="71"/>
      <c r="O67" s="107"/>
      <c r="P67" s="72"/>
      <c r="Q67" s="73"/>
      <c r="R67" s="147"/>
      <c r="U67" s="139" t="s">
        <v>375</v>
      </c>
      <c r="V67" s="139" t="str">
        <f t="shared" si="1"/>
        <v xml:space="preserve">  </v>
      </c>
      <c r="W67" s="139">
        <f t="shared" si="2"/>
        <v>0</v>
      </c>
      <c r="X67" s="139">
        <f t="shared" si="3"/>
        <v>0</v>
      </c>
      <c r="Y67" s="139">
        <f t="shared" si="4"/>
        <v>0</v>
      </c>
      <c r="Z67" s="139" t="str">
        <f t="shared" si="0"/>
        <v xml:space="preserve">  </v>
      </c>
      <c r="AA67" s="139">
        <f t="shared" si="5"/>
        <v>0</v>
      </c>
      <c r="AB67" s="139">
        <f t="shared" si="6"/>
        <v>0</v>
      </c>
      <c r="AC67" s="139">
        <f t="shared" si="7"/>
        <v>0</v>
      </c>
    </row>
    <row r="68" spans="1:29" ht="24.75" customHeight="1" x14ac:dyDescent="0.15">
      <c r="A68" s="18">
        <f>IF(COUNTA(D68:F70)=9,1,0)</f>
        <v>0</v>
      </c>
      <c r="B68" s="173" t="s">
        <v>40</v>
      </c>
      <c r="C68" s="101">
        <v>1</v>
      </c>
      <c r="D68" s="50"/>
      <c r="E68" s="51"/>
      <c r="F68" s="102"/>
      <c r="G68" s="52"/>
      <c r="H68" s="53"/>
      <c r="I68" s="141"/>
      <c r="J68" s="18">
        <f>IF(COUNTA(M68:O70)=9,1,0)</f>
        <v>0</v>
      </c>
      <c r="K68" s="173" t="s">
        <v>40</v>
      </c>
      <c r="L68" s="101">
        <v>1</v>
      </c>
      <c r="M68" s="75"/>
      <c r="N68" s="76"/>
      <c r="O68" s="103"/>
      <c r="P68" s="77"/>
      <c r="Q68" s="78"/>
      <c r="R68" s="145"/>
      <c r="U68" s="139" t="s">
        <v>376</v>
      </c>
      <c r="V68" s="139" t="str">
        <f t="shared" si="1"/>
        <v xml:space="preserve">  </v>
      </c>
      <c r="W68" s="139">
        <f t="shared" si="2"/>
        <v>0</v>
      </c>
      <c r="X68" s="139">
        <f t="shared" si="3"/>
        <v>0</v>
      </c>
      <c r="Y68" s="139">
        <f t="shared" si="4"/>
        <v>0</v>
      </c>
      <c r="Z68" s="139" t="str">
        <f t="shared" si="0"/>
        <v xml:space="preserve">  </v>
      </c>
      <c r="AA68" s="139">
        <f t="shared" si="5"/>
        <v>0</v>
      </c>
      <c r="AB68" s="139">
        <f t="shared" si="6"/>
        <v>0</v>
      </c>
      <c r="AC68" s="139">
        <f t="shared" si="7"/>
        <v>0</v>
      </c>
    </row>
    <row r="69" spans="1:29" ht="24.75" customHeight="1" x14ac:dyDescent="0.15">
      <c r="A69" s="18"/>
      <c r="B69" s="174"/>
      <c r="C69" s="91">
        <v>2</v>
      </c>
      <c r="D69" s="92"/>
      <c r="E69" s="93"/>
      <c r="F69" s="94"/>
      <c r="G69" s="140"/>
      <c r="H69" s="110"/>
      <c r="I69" s="142"/>
      <c r="J69" s="18"/>
      <c r="K69" s="174"/>
      <c r="L69" s="91">
        <v>2</v>
      </c>
      <c r="M69" s="104"/>
      <c r="N69" s="105"/>
      <c r="O69" s="106"/>
      <c r="P69" s="144"/>
      <c r="Q69" s="109"/>
      <c r="R69" s="146"/>
      <c r="U69" s="139" t="s">
        <v>377</v>
      </c>
      <c r="V69" s="139" t="str">
        <f t="shared" si="1"/>
        <v xml:space="preserve">  </v>
      </c>
      <c r="W69" s="139">
        <f t="shared" si="2"/>
        <v>0</v>
      </c>
      <c r="X69" s="139">
        <f t="shared" si="3"/>
        <v>0</v>
      </c>
      <c r="Y69" s="139">
        <f t="shared" si="4"/>
        <v>0</v>
      </c>
      <c r="Z69" s="139" t="str">
        <f t="shared" si="0"/>
        <v xml:space="preserve">  </v>
      </c>
      <c r="AA69" s="139">
        <f t="shared" si="5"/>
        <v>0</v>
      </c>
      <c r="AB69" s="139">
        <f t="shared" si="6"/>
        <v>0</v>
      </c>
      <c r="AC69" s="139">
        <f t="shared" si="7"/>
        <v>0</v>
      </c>
    </row>
    <row r="70" spans="1:29" ht="24.75" customHeight="1" x14ac:dyDescent="0.15">
      <c r="A70" s="18"/>
      <c r="B70" s="174"/>
      <c r="C70" s="91">
        <v>3</v>
      </c>
      <c r="D70" s="92"/>
      <c r="E70" s="93"/>
      <c r="F70" s="94"/>
      <c r="G70" s="140"/>
      <c r="H70" s="110"/>
      <c r="I70" s="142"/>
      <c r="J70" s="18"/>
      <c r="K70" s="174"/>
      <c r="L70" s="91">
        <v>3</v>
      </c>
      <c r="M70" s="104"/>
      <c r="N70" s="105"/>
      <c r="O70" s="106"/>
      <c r="P70" s="144"/>
      <c r="Q70" s="109"/>
      <c r="R70" s="146"/>
      <c r="U70" s="139" t="s">
        <v>378</v>
      </c>
      <c r="V70" s="139" t="str">
        <f t="shared" si="1"/>
        <v xml:space="preserve">  </v>
      </c>
      <c r="W70" s="139">
        <f t="shared" si="2"/>
        <v>0</v>
      </c>
      <c r="X70" s="139">
        <f t="shared" si="3"/>
        <v>0</v>
      </c>
      <c r="Y70" s="139">
        <f t="shared" si="4"/>
        <v>0</v>
      </c>
      <c r="Z70" s="139" t="str">
        <f t="shared" si="0"/>
        <v xml:space="preserve">  </v>
      </c>
      <c r="AA70" s="139">
        <f t="shared" si="5"/>
        <v>0</v>
      </c>
      <c r="AB70" s="139">
        <f t="shared" si="6"/>
        <v>0</v>
      </c>
      <c r="AC70" s="139">
        <f t="shared" si="7"/>
        <v>0</v>
      </c>
    </row>
    <row r="71" spans="1:29" ht="24.75" customHeight="1" x14ac:dyDescent="0.15">
      <c r="A71" s="18"/>
      <c r="B71" s="174"/>
      <c r="C71" s="91">
        <v>4</v>
      </c>
      <c r="D71" s="92"/>
      <c r="E71" s="93"/>
      <c r="F71" s="94"/>
      <c r="G71" s="140"/>
      <c r="H71" s="110"/>
      <c r="I71" s="142"/>
      <c r="J71" s="18"/>
      <c r="K71" s="174"/>
      <c r="L71" s="91">
        <v>4</v>
      </c>
      <c r="M71" s="104"/>
      <c r="N71" s="105"/>
      <c r="O71" s="106"/>
      <c r="P71" s="144"/>
      <c r="Q71" s="109"/>
      <c r="R71" s="146"/>
      <c r="U71" s="139" t="s">
        <v>379</v>
      </c>
      <c r="V71" s="139" t="str">
        <f t="shared" si="1"/>
        <v xml:space="preserve">  </v>
      </c>
      <c r="W71" s="139">
        <f t="shared" si="2"/>
        <v>0</v>
      </c>
      <c r="X71" s="139">
        <f t="shared" si="3"/>
        <v>0</v>
      </c>
      <c r="Y71" s="139">
        <f t="shared" si="4"/>
        <v>0</v>
      </c>
      <c r="Z71" s="139" t="str">
        <f t="shared" si="0"/>
        <v xml:space="preserve">  </v>
      </c>
      <c r="AA71" s="139">
        <f t="shared" si="5"/>
        <v>0</v>
      </c>
      <c r="AB71" s="139">
        <f t="shared" si="6"/>
        <v>0</v>
      </c>
      <c r="AC71" s="139">
        <f t="shared" si="7"/>
        <v>0</v>
      </c>
    </row>
    <row r="72" spans="1:29" ht="24.75" customHeight="1" x14ac:dyDescent="0.15">
      <c r="A72" s="18"/>
      <c r="B72" s="175"/>
      <c r="C72" s="95">
        <v>5</v>
      </c>
      <c r="D72" s="45"/>
      <c r="E72" s="46"/>
      <c r="F72" s="96"/>
      <c r="G72" s="47"/>
      <c r="H72" s="48"/>
      <c r="I72" s="143"/>
      <c r="J72" s="18"/>
      <c r="K72" s="175"/>
      <c r="L72" s="95">
        <v>5</v>
      </c>
      <c r="M72" s="70"/>
      <c r="N72" s="71"/>
      <c r="O72" s="107"/>
      <c r="P72" s="72"/>
      <c r="Q72" s="73"/>
      <c r="R72" s="147"/>
      <c r="U72" s="139" t="s">
        <v>380</v>
      </c>
      <c r="V72" s="139" t="str">
        <f t="shared" si="1"/>
        <v xml:space="preserve">  </v>
      </c>
      <c r="W72" s="139">
        <f t="shared" si="2"/>
        <v>0</v>
      </c>
      <c r="X72" s="139">
        <f t="shared" si="3"/>
        <v>0</v>
      </c>
      <c r="Y72" s="139">
        <f t="shared" si="4"/>
        <v>0</v>
      </c>
      <c r="Z72" s="139" t="str">
        <f t="shared" ref="Z72:Z81" si="8">M72&amp;" "&amp;N72&amp;" "&amp;O72</f>
        <v xml:space="preserve">  </v>
      </c>
      <c r="AA72" s="139">
        <f t="shared" si="5"/>
        <v>0</v>
      </c>
      <c r="AB72" s="139">
        <f t="shared" si="6"/>
        <v>0</v>
      </c>
      <c r="AC72" s="139">
        <f t="shared" si="7"/>
        <v>0</v>
      </c>
    </row>
    <row r="73" spans="1:29" ht="24.75" customHeight="1" x14ac:dyDescent="0.15">
      <c r="A73" s="18">
        <f>IF(COUNTA(D73:F75)=9,1,0)</f>
        <v>0</v>
      </c>
      <c r="B73" s="173" t="s">
        <v>41</v>
      </c>
      <c r="C73" s="101">
        <v>1</v>
      </c>
      <c r="D73" s="50"/>
      <c r="E73" s="51"/>
      <c r="F73" s="102"/>
      <c r="G73" s="52"/>
      <c r="H73" s="53"/>
      <c r="I73" s="141"/>
      <c r="J73" s="18">
        <f>IF(COUNTA(M73:O75)=9,1,0)</f>
        <v>0</v>
      </c>
      <c r="K73" s="173" t="s">
        <v>41</v>
      </c>
      <c r="L73" s="101">
        <v>1</v>
      </c>
      <c r="M73" s="75"/>
      <c r="N73" s="76"/>
      <c r="O73" s="103"/>
      <c r="P73" s="77"/>
      <c r="Q73" s="78"/>
      <c r="R73" s="145"/>
      <c r="U73" s="139" t="s">
        <v>381</v>
      </c>
      <c r="V73" s="139" t="str">
        <f t="shared" ref="V73:V82" si="9">D73&amp;" "&amp;E73&amp;" "&amp;F73</f>
        <v xml:space="preserve">  </v>
      </c>
      <c r="W73" s="139">
        <f t="shared" ref="W73:W82" si="10">G73</f>
        <v>0</v>
      </c>
      <c r="X73" s="139">
        <f t="shared" ref="X73:X82" si="11">H73</f>
        <v>0</v>
      </c>
      <c r="Y73" s="139">
        <f t="shared" ref="Y73:Y82" si="12">I73</f>
        <v>0</v>
      </c>
      <c r="Z73" s="139" t="str">
        <f t="shared" si="8"/>
        <v xml:space="preserve">  </v>
      </c>
      <c r="AA73" s="139">
        <f t="shared" ref="AA73:AA82" si="13">P73</f>
        <v>0</v>
      </c>
      <c r="AB73" s="139">
        <f t="shared" ref="AB73:AB82" si="14">Q73</f>
        <v>0</v>
      </c>
      <c r="AC73" s="139">
        <f t="shared" ref="AC73:AC82" si="15">R73</f>
        <v>0</v>
      </c>
    </row>
    <row r="74" spans="1:29" ht="24.75" customHeight="1" x14ac:dyDescent="0.15">
      <c r="A74" s="18"/>
      <c r="B74" s="174"/>
      <c r="C74" s="91">
        <v>2</v>
      </c>
      <c r="D74" s="92"/>
      <c r="E74" s="93"/>
      <c r="F74" s="94"/>
      <c r="G74" s="140"/>
      <c r="H74" s="110"/>
      <c r="I74" s="142"/>
      <c r="J74" s="18"/>
      <c r="K74" s="174"/>
      <c r="L74" s="91">
        <v>2</v>
      </c>
      <c r="M74" s="104"/>
      <c r="N74" s="105"/>
      <c r="O74" s="106"/>
      <c r="P74" s="144"/>
      <c r="Q74" s="109"/>
      <c r="R74" s="146"/>
      <c r="U74" s="139" t="s">
        <v>382</v>
      </c>
      <c r="V74" s="139" t="str">
        <f t="shared" si="9"/>
        <v xml:space="preserve">  </v>
      </c>
      <c r="W74" s="139">
        <f t="shared" si="10"/>
        <v>0</v>
      </c>
      <c r="X74" s="139">
        <f t="shared" si="11"/>
        <v>0</v>
      </c>
      <c r="Y74" s="139">
        <f t="shared" si="12"/>
        <v>0</v>
      </c>
      <c r="Z74" s="139" t="str">
        <f t="shared" si="8"/>
        <v xml:space="preserve">  </v>
      </c>
      <c r="AA74" s="139">
        <f t="shared" si="13"/>
        <v>0</v>
      </c>
      <c r="AB74" s="139">
        <f t="shared" si="14"/>
        <v>0</v>
      </c>
      <c r="AC74" s="139">
        <f t="shared" si="15"/>
        <v>0</v>
      </c>
    </row>
    <row r="75" spans="1:29" ht="24.75" customHeight="1" x14ac:dyDescent="0.15">
      <c r="A75" s="18"/>
      <c r="B75" s="174"/>
      <c r="C75" s="91">
        <v>3</v>
      </c>
      <c r="D75" s="92"/>
      <c r="E75" s="93"/>
      <c r="F75" s="94"/>
      <c r="G75" s="140"/>
      <c r="H75" s="110"/>
      <c r="I75" s="142"/>
      <c r="J75" s="18"/>
      <c r="K75" s="174"/>
      <c r="L75" s="91">
        <v>3</v>
      </c>
      <c r="M75" s="104"/>
      <c r="N75" s="105"/>
      <c r="O75" s="106"/>
      <c r="P75" s="144"/>
      <c r="Q75" s="109"/>
      <c r="R75" s="146"/>
      <c r="U75" s="139" t="s">
        <v>383</v>
      </c>
      <c r="V75" s="139" t="str">
        <f t="shared" si="9"/>
        <v xml:space="preserve">  </v>
      </c>
      <c r="W75" s="139">
        <f t="shared" si="10"/>
        <v>0</v>
      </c>
      <c r="X75" s="139">
        <f t="shared" si="11"/>
        <v>0</v>
      </c>
      <c r="Y75" s="139">
        <f t="shared" si="12"/>
        <v>0</v>
      </c>
      <c r="Z75" s="139" t="str">
        <f t="shared" si="8"/>
        <v xml:space="preserve">  </v>
      </c>
      <c r="AA75" s="139">
        <f t="shared" si="13"/>
        <v>0</v>
      </c>
      <c r="AB75" s="139">
        <f t="shared" si="14"/>
        <v>0</v>
      </c>
      <c r="AC75" s="139">
        <f t="shared" si="15"/>
        <v>0</v>
      </c>
    </row>
    <row r="76" spans="1:29" ht="24.75" customHeight="1" x14ac:dyDescent="0.15">
      <c r="A76" s="18"/>
      <c r="B76" s="174"/>
      <c r="C76" s="91">
        <v>4</v>
      </c>
      <c r="D76" s="92"/>
      <c r="E76" s="93"/>
      <c r="F76" s="94"/>
      <c r="G76" s="140"/>
      <c r="H76" s="110"/>
      <c r="I76" s="142"/>
      <c r="J76" s="18"/>
      <c r="K76" s="174"/>
      <c r="L76" s="91">
        <v>4</v>
      </c>
      <c r="M76" s="104"/>
      <c r="N76" s="105"/>
      <c r="O76" s="106"/>
      <c r="P76" s="144"/>
      <c r="Q76" s="109"/>
      <c r="R76" s="146"/>
      <c r="U76" s="139" t="s">
        <v>384</v>
      </c>
      <c r="V76" s="139" t="str">
        <f t="shared" si="9"/>
        <v xml:space="preserve">  </v>
      </c>
      <c r="W76" s="139">
        <f t="shared" si="10"/>
        <v>0</v>
      </c>
      <c r="X76" s="139">
        <f t="shared" si="11"/>
        <v>0</v>
      </c>
      <c r="Y76" s="139">
        <f t="shared" si="12"/>
        <v>0</v>
      </c>
      <c r="Z76" s="139" t="str">
        <f t="shared" si="8"/>
        <v xml:space="preserve">  </v>
      </c>
      <c r="AA76" s="139">
        <f t="shared" si="13"/>
        <v>0</v>
      </c>
      <c r="AB76" s="139">
        <f t="shared" si="14"/>
        <v>0</v>
      </c>
      <c r="AC76" s="139">
        <f t="shared" si="15"/>
        <v>0</v>
      </c>
    </row>
    <row r="77" spans="1:29" ht="24.75" customHeight="1" x14ac:dyDescent="0.15">
      <c r="A77" s="18"/>
      <c r="B77" s="175"/>
      <c r="C77" s="95">
        <v>5</v>
      </c>
      <c r="D77" s="45"/>
      <c r="E77" s="46"/>
      <c r="F77" s="96"/>
      <c r="G77" s="47"/>
      <c r="H77" s="48"/>
      <c r="I77" s="143"/>
      <c r="J77" s="18"/>
      <c r="K77" s="175"/>
      <c r="L77" s="95">
        <v>5</v>
      </c>
      <c r="M77" s="70"/>
      <c r="N77" s="71"/>
      <c r="O77" s="107"/>
      <c r="P77" s="72"/>
      <c r="Q77" s="73"/>
      <c r="R77" s="147"/>
      <c r="U77" s="139" t="s">
        <v>385</v>
      </c>
      <c r="V77" s="139" t="str">
        <f t="shared" si="9"/>
        <v xml:space="preserve">  </v>
      </c>
      <c r="W77" s="139">
        <f t="shared" si="10"/>
        <v>0</v>
      </c>
      <c r="X77" s="139">
        <f t="shared" si="11"/>
        <v>0</v>
      </c>
      <c r="Y77" s="139">
        <f t="shared" si="12"/>
        <v>0</v>
      </c>
      <c r="Z77" s="139" t="str">
        <f t="shared" si="8"/>
        <v xml:space="preserve">  </v>
      </c>
      <c r="AA77" s="139">
        <f t="shared" si="13"/>
        <v>0</v>
      </c>
      <c r="AB77" s="139">
        <f t="shared" si="14"/>
        <v>0</v>
      </c>
      <c r="AC77" s="139">
        <f t="shared" si="15"/>
        <v>0</v>
      </c>
    </row>
    <row r="78" spans="1:29" ht="24.75" customHeight="1" x14ac:dyDescent="0.15">
      <c r="A78" s="18">
        <f>IF(COUNTA(D78:F80)=9,1,0)</f>
        <v>0</v>
      </c>
      <c r="B78" s="173" t="s">
        <v>42</v>
      </c>
      <c r="C78" s="101">
        <v>1</v>
      </c>
      <c r="D78" s="50"/>
      <c r="E78" s="51"/>
      <c r="F78" s="102"/>
      <c r="G78" s="52"/>
      <c r="H78" s="53"/>
      <c r="I78" s="141"/>
      <c r="J78" s="18">
        <f>IF(COUNTA(M78:O80)=9,1,0)</f>
        <v>0</v>
      </c>
      <c r="K78" s="173" t="s">
        <v>42</v>
      </c>
      <c r="L78" s="101">
        <v>1</v>
      </c>
      <c r="M78" s="75"/>
      <c r="N78" s="76"/>
      <c r="O78" s="103"/>
      <c r="P78" s="77"/>
      <c r="Q78" s="78"/>
      <c r="R78" s="145"/>
      <c r="U78" s="139" t="s">
        <v>386</v>
      </c>
      <c r="V78" s="139" t="str">
        <f t="shared" si="9"/>
        <v xml:space="preserve">  </v>
      </c>
      <c r="W78" s="139">
        <f t="shared" si="10"/>
        <v>0</v>
      </c>
      <c r="X78" s="139">
        <f t="shared" si="11"/>
        <v>0</v>
      </c>
      <c r="Y78" s="139">
        <f t="shared" si="12"/>
        <v>0</v>
      </c>
      <c r="Z78" s="139" t="str">
        <f t="shared" si="8"/>
        <v xml:space="preserve">  </v>
      </c>
      <c r="AA78" s="139">
        <f t="shared" si="13"/>
        <v>0</v>
      </c>
      <c r="AB78" s="139">
        <f t="shared" si="14"/>
        <v>0</v>
      </c>
      <c r="AC78" s="139">
        <f t="shared" si="15"/>
        <v>0</v>
      </c>
    </row>
    <row r="79" spans="1:29" ht="24.75" customHeight="1" x14ac:dyDescent="0.15">
      <c r="A79" s="18"/>
      <c r="B79" s="174"/>
      <c r="C79" s="91">
        <v>2</v>
      </c>
      <c r="D79" s="92"/>
      <c r="E79" s="93"/>
      <c r="F79" s="94"/>
      <c r="G79" s="140"/>
      <c r="H79" s="110"/>
      <c r="I79" s="142"/>
      <c r="J79" s="18"/>
      <c r="K79" s="174"/>
      <c r="L79" s="91">
        <v>2</v>
      </c>
      <c r="M79" s="104"/>
      <c r="N79" s="105"/>
      <c r="O79" s="106"/>
      <c r="P79" s="144"/>
      <c r="Q79" s="109"/>
      <c r="R79" s="146"/>
      <c r="U79" s="139" t="s">
        <v>387</v>
      </c>
      <c r="V79" s="139" t="str">
        <f t="shared" si="9"/>
        <v xml:space="preserve">  </v>
      </c>
      <c r="W79" s="139">
        <f t="shared" si="10"/>
        <v>0</v>
      </c>
      <c r="X79" s="139">
        <f t="shared" si="11"/>
        <v>0</v>
      </c>
      <c r="Y79" s="139">
        <f t="shared" si="12"/>
        <v>0</v>
      </c>
      <c r="Z79" s="139" t="str">
        <f t="shared" si="8"/>
        <v xml:space="preserve">  </v>
      </c>
      <c r="AA79" s="139">
        <f t="shared" si="13"/>
        <v>0</v>
      </c>
      <c r="AB79" s="139">
        <f t="shared" si="14"/>
        <v>0</v>
      </c>
      <c r="AC79" s="139">
        <f t="shared" si="15"/>
        <v>0</v>
      </c>
    </row>
    <row r="80" spans="1:29" ht="24.75" customHeight="1" x14ac:dyDescent="0.15">
      <c r="A80" s="18"/>
      <c r="B80" s="174"/>
      <c r="C80" s="91">
        <v>3</v>
      </c>
      <c r="D80" s="92"/>
      <c r="E80" s="93"/>
      <c r="F80" s="94"/>
      <c r="G80" s="140"/>
      <c r="H80" s="110"/>
      <c r="I80" s="142"/>
      <c r="J80" s="18"/>
      <c r="K80" s="174"/>
      <c r="L80" s="91">
        <v>3</v>
      </c>
      <c r="M80" s="104"/>
      <c r="N80" s="105"/>
      <c r="O80" s="106"/>
      <c r="P80" s="144"/>
      <c r="Q80" s="109"/>
      <c r="R80" s="146"/>
      <c r="U80" s="139" t="s">
        <v>388</v>
      </c>
      <c r="V80" s="139" t="str">
        <f t="shared" si="9"/>
        <v xml:space="preserve">  </v>
      </c>
      <c r="W80" s="139">
        <f t="shared" si="10"/>
        <v>0</v>
      </c>
      <c r="X80" s="139">
        <f t="shared" si="11"/>
        <v>0</v>
      </c>
      <c r="Y80" s="139">
        <f t="shared" si="12"/>
        <v>0</v>
      </c>
      <c r="Z80" s="139" t="str">
        <f t="shared" si="8"/>
        <v xml:space="preserve">  </v>
      </c>
      <c r="AA80" s="139">
        <f t="shared" si="13"/>
        <v>0</v>
      </c>
      <c r="AB80" s="139">
        <f t="shared" si="14"/>
        <v>0</v>
      </c>
      <c r="AC80" s="139">
        <f t="shared" si="15"/>
        <v>0</v>
      </c>
    </row>
    <row r="81" spans="1:29" ht="24.75" customHeight="1" x14ac:dyDescent="0.15">
      <c r="A81" s="18"/>
      <c r="B81" s="174"/>
      <c r="C81" s="91">
        <v>4</v>
      </c>
      <c r="D81" s="92"/>
      <c r="E81" s="93"/>
      <c r="F81" s="94"/>
      <c r="G81" s="140"/>
      <c r="H81" s="110"/>
      <c r="I81" s="142"/>
      <c r="J81" s="18"/>
      <c r="K81" s="174"/>
      <c r="L81" s="91">
        <v>4</v>
      </c>
      <c r="M81" s="104"/>
      <c r="N81" s="105"/>
      <c r="O81" s="106"/>
      <c r="P81" s="144"/>
      <c r="Q81" s="109"/>
      <c r="R81" s="146"/>
      <c r="U81" s="139" t="s">
        <v>389</v>
      </c>
      <c r="V81" s="139" t="str">
        <f t="shared" si="9"/>
        <v xml:space="preserve">  </v>
      </c>
      <c r="W81" s="139">
        <f t="shared" si="10"/>
        <v>0</v>
      </c>
      <c r="X81" s="139">
        <f t="shared" si="11"/>
        <v>0</v>
      </c>
      <c r="Y81" s="139">
        <f t="shared" si="12"/>
        <v>0</v>
      </c>
      <c r="Z81" s="139" t="str">
        <f t="shared" si="8"/>
        <v xml:space="preserve">  </v>
      </c>
      <c r="AA81" s="139">
        <f t="shared" si="13"/>
        <v>0</v>
      </c>
      <c r="AB81" s="139">
        <f t="shared" si="14"/>
        <v>0</v>
      </c>
      <c r="AC81" s="139">
        <f t="shared" si="15"/>
        <v>0</v>
      </c>
    </row>
    <row r="82" spans="1:29" ht="24.75" customHeight="1" x14ac:dyDescent="0.15">
      <c r="A82" s="18"/>
      <c r="B82" s="175"/>
      <c r="C82" s="95">
        <v>5</v>
      </c>
      <c r="D82" s="45"/>
      <c r="E82" s="46"/>
      <c r="F82" s="96"/>
      <c r="G82" s="47"/>
      <c r="H82" s="48"/>
      <c r="I82" s="143"/>
      <c r="J82" s="18"/>
      <c r="K82" s="175"/>
      <c r="L82" s="95">
        <v>5</v>
      </c>
      <c r="M82" s="70"/>
      <c r="N82" s="71"/>
      <c r="O82" s="107"/>
      <c r="P82" s="72"/>
      <c r="Q82" s="73"/>
      <c r="R82" s="147"/>
      <c r="U82" s="139" t="s">
        <v>390</v>
      </c>
      <c r="V82" s="139" t="str">
        <f t="shared" si="9"/>
        <v xml:space="preserve">  </v>
      </c>
      <c r="W82" s="139">
        <f t="shared" si="10"/>
        <v>0</v>
      </c>
      <c r="X82" s="139">
        <f t="shared" si="11"/>
        <v>0</v>
      </c>
      <c r="Y82" s="139">
        <f t="shared" si="12"/>
        <v>0</v>
      </c>
      <c r="Z82" s="139" t="str">
        <f>M82&amp;" "&amp;N82&amp;" "&amp;O82</f>
        <v xml:space="preserve">  </v>
      </c>
      <c r="AA82" s="139">
        <f t="shared" si="13"/>
        <v>0</v>
      </c>
      <c r="AB82" s="139">
        <f t="shared" si="14"/>
        <v>0</v>
      </c>
      <c r="AC82" s="139">
        <f t="shared" si="15"/>
        <v>0</v>
      </c>
    </row>
  </sheetData>
  <sheetProtection password="E7D6" sheet="1"/>
  <mergeCells count="33">
    <mergeCell ref="K38:K42"/>
    <mergeCell ref="K43:K47"/>
    <mergeCell ref="K48:K52"/>
    <mergeCell ref="K53:K57"/>
    <mergeCell ref="K78:K82"/>
    <mergeCell ref="K58:K62"/>
    <mergeCell ref="K63:K67"/>
    <mergeCell ref="K68:K72"/>
    <mergeCell ref="K73:K77"/>
    <mergeCell ref="K18:K22"/>
    <mergeCell ref="K23:K27"/>
    <mergeCell ref="K28:K32"/>
    <mergeCell ref="K33:K37"/>
    <mergeCell ref="K5:O5"/>
    <mergeCell ref="K8:K12"/>
    <mergeCell ref="K13:K17"/>
    <mergeCell ref="B78:B82"/>
    <mergeCell ref="B48:B52"/>
    <mergeCell ref="B53:B57"/>
    <mergeCell ref="B58:B62"/>
    <mergeCell ref="B63:B67"/>
    <mergeCell ref="B73:B77"/>
    <mergeCell ref="B2:I2"/>
    <mergeCell ref="B5:F5"/>
    <mergeCell ref="B8:B12"/>
    <mergeCell ref="B13:B17"/>
    <mergeCell ref="B68:B72"/>
    <mergeCell ref="B18:B22"/>
    <mergeCell ref="B23:B27"/>
    <mergeCell ref="B28:B32"/>
    <mergeCell ref="B33:B37"/>
    <mergeCell ref="B43:B47"/>
    <mergeCell ref="B38:B42"/>
  </mergeCells>
  <phoneticPr fontId="2"/>
  <dataValidations count="3">
    <dataValidation imeMode="hiragana" allowBlank="1" showInputMessage="1" showErrorMessage="1" sqref="R8:R82 M8:N82 D8:E82 I8:I82" xr:uid="{1433705D-F5F4-407C-8098-6C475CD22C44}"/>
    <dataValidation imeMode="off" allowBlank="1" showInputMessage="1" showErrorMessage="1" sqref="P8:Q82 G8:H82" xr:uid="{3FBA7456-50DE-4063-AAFE-1D9880E56348}"/>
    <dataValidation type="list" imeMode="hiragana" allowBlank="1" showInputMessage="1" showErrorMessage="1" error="１年生の場合は ① を、_x000a_２年生の場合は ② を入力してください。_x000a__x000a_３年生は出場できません" sqref="F8:F82 O8:O82" xr:uid="{0963B761-3973-4591-BC17-8150A9EE9132}">
      <formula1>"①,②,③"</formula1>
    </dataValidation>
  </dataValidations>
  <pageMargins left="0.75" right="0.75" top="0.48" bottom="0.49" header="0.51200000000000001" footer="0.51200000000000001"/>
  <pageSetup paperSize="9" scale="6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892E4-AE3D-499B-B2A4-654D885E44C7}">
  <sheetPr>
    <tabColor indexed="11"/>
  </sheetPr>
  <dimension ref="A1:O71"/>
  <sheetViews>
    <sheetView showGridLines="0" zoomScaleNormal="100" zoomScaleSheetLayoutView="115" workbookViewId="0">
      <pane ySplit="6" topLeftCell="A7" activePane="bottomLeft" state="frozen"/>
      <selection pane="bottomLeft" activeCell="C7" sqref="C7"/>
    </sheetView>
  </sheetViews>
  <sheetFormatPr defaultRowHeight="24.75" customHeight="1" x14ac:dyDescent="0.15"/>
  <cols>
    <col min="1" max="1" width="4.625" customWidth="1"/>
    <col min="2" max="2" width="7.5" customWidth="1"/>
    <col min="3" max="4" width="7.875" customWidth="1"/>
    <col min="5" max="5" width="5.25" bestFit="1" customWidth="1"/>
    <col min="6" max="6" width="7.625" bestFit="1" customWidth="1"/>
    <col min="7" max="7" width="20.625" customWidth="1"/>
    <col min="9" max="9" width="7.5" customWidth="1"/>
    <col min="10" max="11" width="7.875" customWidth="1"/>
    <col min="12" max="12" width="5.25" bestFit="1" customWidth="1"/>
    <col min="13" max="13" width="7.625" bestFit="1" customWidth="1"/>
    <col min="14" max="14" width="20.625" customWidth="1"/>
  </cols>
  <sheetData>
    <row r="1" spans="1:15" s="2" customFormat="1" ht="24.75" customHeight="1" x14ac:dyDescent="0.15">
      <c r="L1" s="14" t="s">
        <v>75</v>
      </c>
    </row>
    <row r="2" spans="1:15" s="2" customFormat="1" ht="24.75" customHeight="1" x14ac:dyDescent="0.15">
      <c r="B2" s="169" t="s">
        <v>23</v>
      </c>
      <c r="C2" s="170"/>
      <c r="D2" s="170"/>
      <c r="E2" s="170"/>
      <c r="F2" s="170"/>
      <c r="G2" s="170"/>
      <c r="H2" s="170"/>
      <c r="I2" s="170"/>
      <c r="J2" s="171"/>
      <c r="L2" s="14" t="s">
        <v>76</v>
      </c>
    </row>
    <row r="3" spans="1:15" s="2" customFormat="1" ht="24.75" customHeight="1" x14ac:dyDescent="0.15"/>
    <row r="5" spans="1:15" ht="24.75" customHeight="1" thickBot="1" x14ac:dyDescent="0.2">
      <c r="B5" s="172" t="s">
        <v>3</v>
      </c>
      <c r="C5" s="172"/>
      <c r="D5" s="10"/>
      <c r="E5" s="17" t="s">
        <v>38</v>
      </c>
      <c r="F5" s="19">
        <f>SUM(A7:A56)</f>
        <v>0</v>
      </c>
      <c r="G5" t="s">
        <v>6</v>
      </c>
      <c r="I5" s="172" t="s">
        <v>11</v>
      </c>
      <c r="J5" s="172"/>
      <c r="K5" s="10"/>
      <c r="L5" s="17" t="s">
        <v>38</v>
      </c>
      <c r="M5" s="19">
        <f>SUM(H7:H56)</f>
        <v>0</v>
      </c>
      <c r="N5" t="s">
        <v>6</v>
      </c>
    </row>
    <row r="6" spans="1:15" ht="24.75" customHeight="1" thickBot="1" x14ac:dyDescent="0.2">
      <c r="B6" s="11" t="s">
        <v>4</v>
      </c>
      <c r="C6" s="12" t="s">
        <v>5</v>
      </c>
      <c r="D6" s="3" t="s">
        <v>6</v>
      </c>
      <c r="E6" s="13" t="s">
        <v>7</v>
      </c>
      <c r="F6" s="16" t="s">
        <v>77</v>
      </c>
      <c r="G6" s="15" t="s">
        <v>9</v>
      </c>
      <c r="I6" s="11" t="s">
        <v>4</v>
      </c>
      <c r="J6" s="12" t="s">
        <v>5</v>
      </c>
      <c r="K6" s="3" t="s">
        <v>6</v>
      </c>
      <c r="L6" s="13" t="s">
        <v>7</v>
      </c>
      <c r="M6" s="16" t="s">
        <v>77</v>
      </c>
      <c r="N6" s="15" t="s">
        <v>9</v>
      </c>
    </row>
    <row r="7" spans="1:15" ht="22.5" customHeight="1" x14ac:dyDescent="0.15">
      <c r="A7" s="18">
        <f>IF(COUNTA(C7:E7)=3,1,0)</f>
        <v>0</v>
      </c>
      <c r="B7" s="117">
        <v>1</v>
      </c>
      <c r="C7" s="40"/>
      <c r="D7" s="41"/>
      <c r="E7" s="42"/>
      <c r="F7" s="43"/>
      <c r="G7" s="44"/>
      <c r="H7" s="18">
        <f>IF(COUNTA(J7:L7)=3,1,0)</f>
        <v>0</v>
      </c>
      <c r="I7" s="117">
        <v>1</v>
      </c>
      <c r="J7" s="65"/>
      <c r="K7" s="66"/>
      <c r="L7" s="67"/>
      <c r="M7" s="68"/>
      <c r="N7" s="69"/>
      <c r="O7" s="121"/>
    </row>
    <row r="8" spans="1:15" ht="22.5" customHeight="1" x14ac:dyDescent="0.15">
      <c r="A8" s="18">
        <f>IF(COUNTA(C8:E8)=3,1,0)</f>
        <v>0</v>
      </c>
      <c r="B8" s="118">
        <v>2</v>
      </c>
      <c r="C8" s="50"/>
      <c r="D8" s="51"/>
      <c r="E8" s="52"/>
      <c r="F8" s="53"/>
      <c r="G8" s="54"/>
      <c r="H8" s="18">
        <f>IF(COUNTA(J8:L8)=3,1,0)</f>
        <v>0</v>
      </c>
      <c r="I8" s="118">
        <v>2</v>
      </c>
      <c r="J8" s="75"/>
      <c r="K8" s="76"/>
      <c r="L8" s="77"/>
      <c r="M8" s="78"/>
      <c r="N8" s="79"/>
      <c r="O8" s="121"/>
    </row>
    <row r="9" spans="1:15" ht="22.5" customHeight="1" x14ac:dyDescent="0.15">
      <c r="A9" s="18">
        <f t="shared" ref="A9:A52" si="0">IF(COUNTA(C9:E9)=3,1,0)</f>
        <v>0</v>
      </c>
      <c r="B9" s="118">
        <v>3</v>
      </c>
      <c r="C9" s="50"/>
      <c r="D9" s="51"/>
      <c r="E9" s="52"/>
      <c r="F9" s="53"/>
      <c r="G9" s="54"/>
      <c r="H9" s="18">
        <f>IF(COUNTA(J9:L9)=3,1,0)</f>
        <v>0</v>
      </c>
      <c r="I9" s="118">
        <v>3</v>
      </c>
      <c r="J9" s="75"/>
      <c r="K9" s="76"/>
      <c r="L9" s="77"/>
      <c r="M9" s="78"/>
      <c r="N9" s="79"/>
      <c r="O9" s="121"/>
    </row>
    <row r="10" spans="1:15" ht="22.5" customHeight="1" x14ac:dyDescent="0.15">
      <c r="A10" s="18">
        <f t="shared" si="0"/>
        <v>0</v>
      </c>
      <c r="B10" s="118">
        <v>4</v>
      </c>
      <c r="C10" s="50"/>
      <c r="D10" s="51"/>
      <c r="E10" s="52"/>
      <c r="F10" s="53"/>
      <c r="G10" s="54"/>
      <c r="H10" s="18">
        <f t="shared" ref="H10:H52" si="1">IF(COUNTA(J10:L10)=3,1,0)</f>
        <v>0</v>
      </c>
      <c r="I10" s="118">
        <v>4</v>
      </c>
      <c r="J10" s="75"/>
      <c r="K10" s="76"/>
      <c r="L10" s="77"/>
      <c r="M10" s="78"/>
      <c r="N10" s="79"/>
      <c r="O10" s="121"/>
    </row>
    <row r="11" spans="1:15" ht="22.5" customHeight="1" thickBot="1" x14ac:dyDescent="0.2">
      <c r="A11" s="18">
        <f t="shared" si="0"/>
        <v>0</v>
      </c>
      <c r="B11" s="118">
        <v>5</v>
      </c>
      <c r="C11" s="50"/>
      <c r="D11" s="51"/>
      <c r="E11" s="52"/>
      <c r="F11" s="53"/>
      <c r="G11" s="54"/>
      <c r="H11" s="18">
        <f t="shared" si="1"/>
        <v>0</v>
      </c>
      <c r="I11" s="118">
        <v>5</v>
      </c>
      <c r="J11" s="75"/>
      <c r="K11" s="76"/>
      <c r="L11" s="77"/>
      <c r="M11" s="78"/>
      <c r="N11" s="79"/>
      <c r="O11" s="121"/>
    </row>
    <row r="12" spans="1:15" ht="22.5" customHeight="1" x14ac:dyDescent="0.15">
      <c r="A12" s="18">
        <f t="shared" si="0"/>
        <v>0</v>
      </c>
      <c r="B12" s="119">
        <v>6</v>
      </c>
      <c r="C12" s="60"/>
      <c r="D12" s="61"/>
      <c r="E12" s="62"/>
      <c r="F12" s="63"/>
      <c r="G12" s="64"/>
      <c r="H12" s="18">
        <f t="shared" si="1"/>
        <v>0</v>
      </c>
      <c r="I12" s="119">
        <v>6</v>
      </c>
      <c r="J12" s="85"/>
      <c r="K12" s="86"/>
      <c r="L12" s="87"/>
      <c r="M12" s="88"/>
      <c r="N12" s="89"/>
      <c r="O12" s="121"/>
    </row>
    <row r="13" spans="1:15" ht="22.5" customHeight="1" x14ac:dyDescent="0.15">
      <c r="A13" s="18">
        <f t="shared" si="0"/>
        <v>0</v>
      </c>
      <c r="B13" s="118">
        <v>7</v>
      </c>
      <c r="C13" s="50"/>
      <c r="D13" s="51"/>
      <c r="E13" s="52"/>
      <c r="F13" s="53"/>
      <c r="G13" s="54"/>
      <c r="H13" s="18">
        <f t="shared" si="1"/>
        <v>0</v>
      </c>
      <c r="I13" s="118">
        <v>7</v>
      </c>
      <c r="J13" s="75"/>
      <c r="K13" s="76"/>
      <c r="L13" s="77"/>
      <c r="M13" s="78"/>
      <c r="N13" s="79"/>
      <c r="O13" s="121"/>
    </row>
    <row r="14" spans="1:15" ht="22.5" customHeight="1" x14ac:dyDescent="0.15">
      <c r="A14" s="18">
        <f t="shared" si="0"/>
        <v>0</v>
      </c>
      <c r="B14" s="118">
        <v>8</v>
      </c>
      <c r="C14" s="50"/>
      <c r="D14" s="51"/>
      <c r="E14" s="52"/>
      <c r="F14" s="53"/>
      <c r="G14" s="54"/>
      <c r="H14" s="18">
        <f t="shared" si="1"/>
        <v>0</v>
      </c>
      <c r="I14" s="118">
        <v>8</v>
      </c>
      <c r="J14" s="75"/>
      <c r="K14" s="76"/>
      <c r="L14" s="77"/>
      <c r="M14" s="78"/>
      <c r="N14" s="79"/>
      <c r="O14" s="121"/>
    </row>
    <row r="15" spans="1:15" ht="22.5" customHeight="1" x14ac:dyDescent="0.15">
      <c r="A15" s="18">
        <f t="shared" si="0"/>
        <v>0</v>
      </c>
      <c r="B15" s="118">
        <v>9</v>
      </c>
      <c r="C15" s="50"/>
      <c r="D15" s="51"/>
      <c r="E15" s="52"/>
      <c r="F15" s="53"/>
      <c r="G15" s="54"/>
      <c r="H15" s="18">
        <f t="shared" si="1"/>
        <v>0</v>
      </c>
      <c r="I15" s="118">
        <v>9</v>
      </c>
      <c r="J15" s="75"/>
      <c r="K15" s="76"/>
      <c r="L15" s="77"/>
      <c r="M15" s="78"/>
      <c r="N15" s="79"/>
      <c r="O15" s="121"/>
    </row>
    <row r="16" spans="1:15" ht="22.5" customHeight="1" thickBot="1" x14ac:dyDescent="0.2">
      <c r="A16" s="18">
        <f t="shared" si="0"/>
        <v>0</v>
      </c>
      <c r="B16" s="118">
        <v>10</v>
      </c>
      <c r="C16" s="50"/>
      <c r="D16" s="51"/>
      <c r="E16" s="52"/>
      <c r="F16" s="53"/>
      <c r="G16" s="54"/>
      <c r="H16" s="18">
        <f t="shared" si="1"/>
        <v>0</v>
      </c>
      <c r="I16" s="118">
        <v>10</v>
      </c>
      <c r="J16" s="75"/>
      <c r="K16" s="76"/>
      <c r="L16" s="77"/>
      <c r="M16" s="78"/>
      <c r="N16" s="79"/>
      <c r="O16" s="121"/>
    </row>
    <row r="17" spans="1:15" ht="22.5" customHeight="1" x14ac:dyDescent="0.15">
      <c r="A17" s="18">
        <f t="shared" si="0"/>
        <v>0</v>
      </c>
      <c r="B17" s="119">
        <v>11</v>
      </c>
      <c r="C17" s="60"/>
      <c r="D17" s="61"/>
      <c r="E17" s="62"/>
      <c r="F17" s="63"/>
      <c r="G17" s="64"/>
      <c r="H17" s="18">
        <f t="shared" si="1"/>
        <v>0</v>
      </c>
      <c r="I17" s="119">
        <v>11</v>
      </c>
      <c r="J17" s="85"/>
      <c r="K17" s="86"/>
      <c r="L17" s="87"/>
      <c r="M17" s="88"/>
      <c r="N17" s="89"/>
      <c r="O17" s="121"/>
    </row>
    <row r="18" spans="1:15" ht="22.5" customHeight="1" x14ac:dyDescent="0.15">
      <c r="A18" s="18">
        <f t="shared" si="0"/>
        <v>0</v>
      </c>
      <c r="B18" s="118">
        <v>12</v>
      </c>
      <c r="C18" s="50"/>
      <c r="D18" s="51"/>
      <c r="E18" s="52"/>
      <c r="F18" s="53"/>
      <c r="G18" s="54"/>
      <c r="H18" s="18">
        <f t="shared" si="1"/>
        <v>0</v>
      </c>
      <c r="I18" s="118">
        <v>12</v>
      </c>
      <c r="J18" s="75"/>
      <c r="K18" s="76"/>
      <c r="L18" s="77"/>
      <c r="M18" s="78"/>
      <c r="N18" s="79"/>
      <c r="O18" s="121"/>
    </row>
    <row r="19" spans="1:15" ht="22.5" customHeight="1" x14ac:dyDescent="0.15">
      <c r="A19" s="18">
        <f t="shared" si="0"/>
        <v>0</v>
      </c>
      <c r="B19" s="118">
        <v>13</v>
      </c>
      <c r="C19" s="50"/>
      <c r="D19" s="51"/>
      <c r="E19" s="52"/>
      <c r="F19" s="53"/>
      <c r="G19" s="54"/>
      <c r="H19" s="18">
        <f t="shared" si="1"/>
        <v>0</v>
      </c>
      <c r="I19" s="118">
        <v>13</v>
      </c>
      <c r="J19" s="75"/>
      <c r="K19" s="76"/>
      <c r="L19" s="77"/>
      <c r="M19" s="78"/>
      <c r="N19" s="79"/>
      <c r="O19" s="121"/>
    </row>
    <row r="20" spans="1:15" ht="22.5" customHeight="1" x14ac:dyDescent="0.15">
      <c r="A20" s="18">
        <f t="shared" si="0"/>
        <v>0</v>
      </c>
      <c r="B20" s="118">
        <v>14</v>
      </c>
      <c r="C20" s="50"/>
      <c r="D20" s="51"/>
      <c r="E20" s="52"/>
      <c r="F20" s="53"/>
      <c r="G20" s="54"/>
      <c r="H20" s="18">
        <f t="shared" si="1"/>
        <v>0</v>
      </c>
      <c r="I20" s="118">
        <v>14</v>
      </c>
      <c r="J20" s="75"/>
      <c r="K20" s="76"/>
      <c r="L20" s="77"/>
      <c r="M20" s="78"/>
      <c r="N20" s="79"/>
      <c r="O20" s="121"/>
    </row>
    <row r="21" spans="1:15" ht="22.5" customHeight="1" thickBot="1" x14ac:dyDescent="0.2">
      <c r="A21" s="18">
        <f t="shared" si="0"/>
        <v>0</v>
      </c>
      <c r="B21" s="118">
        <v>15</v>
      </c>
      <c r="C21" s="50"/>
      <c r="D21" s="51"/>
      <c r="E21" s="52"/>
      <c r="F21" s="53"/>
      <c r="G21" s="54"/>
      <c r="H21" s="18">
        <f t="shared" si="1"/>
        <v>0</v>
      </c>
      <c r="I21" s="118">
        <v>15</v>
      </c>
      <c r="J21" s="75"/>
      <c r="K21" s="76"/>
      <c r="L21" s="77"/>
      <c r="M21" s="78"/>
      <c r="N21" s="79"/>
      <c r="O21" s="121"/>
    </row>
    <row r="22" spans="1:15" ht="22.5" customHeight="1" x14ac:dyDescent="0.15">
      <c r="A22" s="18">
        <f t="shared" si="0"/>
        <v>0</v>
      </c>
      <c r="B22" s="119">
        <v>16</v>
      </c>
      <c r="C22" s="60"/>
      <c r="D22" s="61"/>
      <c r="E22" s="62"/>
      <c r="F22" s="63"/>
      <c r="G22" s="64"/>
      <c r="H22" s="18">
        <f t="shared" si="1"/>
        <v>0</v>
      </c>
      <c r="I22" s="119">
        <v>16</v>
      </c>
      <c r="J22" s="85"/>
      <c r="K22" s="86"/>
      <c r="L22" s="87"/>
      <c r="M22" s="88"/>
      <c r="N22" s="89"/>
      <c r="O22" s="121"/>
    </row>
    <row r="23" spans="1:15" ht="22.5" customHeight="1" x14ac:dyDescent="0.15">
      <c r="A23" s="18">
        <f t="shared" si="0"/>
        <v>0</v>
      </c>
      <c r="B23" s="118">
        <v>17</v>
      </c>
      <c r="C23" s="50"/>
      <c r="D23" s="51"/>
      <c r="E23" s="52"/>
      <c r="F23" s="53"/>
      <c r="G23" s="54"/>
      <c r="H23" s="18">
        <f t="shared" si="1"/>
        <v>0</v>
      </c>
      <c r="I23" s="118">
        <v>17</v>
      </c>
      <c r="J23" s="75"/>
      <c r="K23" s="76"/>
      <c r="L23" s="77"/>
      <c r="M23" s="78"/>
      <c r="N23" s="79"/>
      <c r="O23" s="121"/>
    </row>
    <row r="24" spans="1:15" ht="22.5" customHeight="1" x14ac:dyDescent="0.15">
      <c r="A24" s="18">
        <f t="shared" si="0"/>
        <v>0</v>
      </c>
      <c r="B24" s="118">
        <v>18</v>
      </c>
      <c r="C24" s="50"/>
      <c r="D24" s="51"/>
      <c r="E24" s="52"/>
      <c r="F24" s="53"/>
      <c r="G24" s="54"/>
      <c r="H24" s="18">
        <f t="shared" si="1"/>
        <v>0</v>
      </c>
      <c r="I24" s="118">
        <v>18</v>
      </c>
      <c r="J24" s="75"/>
      <c r="K24" s="76"/>
      <c r="L24" s="77"/>
      <c r="M24" s="78"/>
      <c r="N24" s="79"/>
      <c r="O24" s="121"/>
    </row>
    <row r="25" spans="1:15" ht="22.5" customHeight="1" x14ac:dyDescent="0.15">
      <c r="A25" s="18">
        <f t="shared" si="0"/>
        <v>0</v>
      </c>
      <c r="B25" s="118">
        <v>19</v>
      </c>
      <c r="C25" s="50"/>
      <c r="D25" s="51"/>
      <c r="E25" s="52"/>
      <c r="F25" s="53"/>
      <c r="G25" s="54"/>
      <c r="H25" s="18">
        <f t="shared" si="1"/>
        <v>0</v>
      </c>
      <c r="I25" s="118">
        <v>19</v>
      </c>
      <c r="J25" s="75"/>
      <c r="K25" s="76"/>
      <c r="L25" s="77"/>
      <c r="M25" s="78"/>
      <c r="N25" s="79"/>
      <c r="O25" s="121"/>
    </row>
    <row r="26" spans="1:15" ht="22.5" customHeight="1" thickBot="1" x14ac:dyDescent="0.2">
      <c r="A26" s="18">
        <f t="shared" si="0"/>
        <v>0</v>
      </c>
      <c r="B26" s="118">
        <v>20</v>
      </c>
      <c r="C26" s="50"/>
      <c r="D26" s="51"/>
      <c r="E26" s="52"/>
      <c r="F26" s="53"/>
      <c r="G26" s="54"/>
      <c r="H26" s="18">
        <f t="shared" si="1"/>
        <v>0</v>
      </c>
      <c r="I26" s="118">
        <v>20</v>
      </c>
      <c r="J26" s="75"/>
      <c r="K26" s="76"/>
      <c r="L26" s="77"/>
      <c r="M26" s="78"/>
      <c r="N26" s="79"/>
      <c r="O26" s="121"/>
    </row>
    <row r="27" spans="1:15" ht="22.5" customHeight="1" x14ac:dyDescent="0.15">
      <c r="A27" s="18">
        <f t="shared" si="0"/>
        <v>0</v>
      </c>
      <c r="B27" s="119">
        <v>21</v>
      </c>
      <c r="C27" s="60"/>
      <c r="D27" s="61"/>
      <c r="E27" s="62"/>
      <c r="F27" s="63"/>
      <c r="G27" s="64"/>
      <c r="H27" s="18">
        <f t="shared" si="1"/>
        <v>0</v>
      </c>
      <c r="I27" s="119">
        <v>21</v>
      </c>
      <c r="J27" s="85"/>
      <c r="K27" s="86"/>
      <c r="L27" s="87"/>
      <c r="M27" s="88"/>
      <c r="N27" s="89"/>
      <c r="O27" s="121"/>
    </row>
    <row r="28" spans="1:15" ht="22.5" customHeight="1" x14ac:dyDescent="0.15">
      <c r="A28" s="18">
        <f t="shared" si="0"/>
        <v>0</v>
      </c>
      <c r="B28" s="118">
        <v>22</v>
      </c>
      <c r="C28" s="50"/>
      <c r="D28" s="51"/>
      <c r="E28" s="52"/>
      <c r="F28" s="53"/>
      <c r="G28" s="54"/>
      <c r="H28" s="18">
        <f t="shared" si="1"/>
        <v>0</v>
      </c>
      <c r="I28" s="118">
        <v>22</v>
      </c>
      <c r="J28" s="75"/>
      <c r="K28" s="76"/>
      <c r="L28" s="77"/>
      <c r="M28" s="78"/>
      <c r="N28" s="79"/>
      <c r="O28" s="121"/>
    </row>
    <row r="29" spans="1:15" ht="22.5" customHeight="1" x14ac:dyDescent="0.15">
      <c r="A29" s="18">
        <f t="shared" si="0"/>
        <v>0</v>
      </c>
      <c r="B29" s="118">
        <v>23</v>
      </c>
      <c r="C29" s="50"/>
      <c r="D29" s="51"/>
      <c r="E29" s="52"/>
      <c r="F29" s="53"/>
      <c r="G29" s="54"/>
      <c r="H29" s="18">
        <f t="shared" si="1"/>
        <v>0</v>
      </c>
      <c r="I29" s="118">
        <v>23</v>
      </c>
      <c r="J29" s="75"/>
      <c r="K29" s="76"/>
      <c r="L29" s="77"/>
      <c r="M29" s="78"/>
      <c r="N29" s="79"/>
      <c r="O29" s="121"/>
    </row>
    <row r="30" spans="1:15" ht="22.5" customHeight="1" x14ac:dyDescent="0.15">
      <c r="A30" s="18">
        <f t="shared" si="0"/>
        <v>0</v>
      </c>
      <c r="B30" s="118">
        <v>24</v>
      </c>
      <c r="C30" s="50"/>
      <c r="D30" s="51"/>
      <c r="E30" s="52"/>
      <c r="F30" s="53"/>
      <c r="G30" s="54"/>
      <c r="H30" s="18">
        <f t="shared" si="1"/>
        <v>0</v>
      </c>
      <c r="I30" s="118">
        <v>24</v>
      </c>
      <c r="J30" s="75"/>
      <c r="K30" s="76"/>
      <c r="L30" s="77"/>
      <c r="M30" s="78"/>
      <c r="N30" s="79"/>
      <c r="O30" s="121"/>
    </row>
    <row r="31" spans="1:15" ht="22.5" customHeight="1" thickBot="1" x14ac:dyDescent="0.2">
      <c r="A31" s="18">
        <f t="shared" si="0"/>
        <v>0</v>
      </c>
      <c r="B31" s="118">
        <v>25</v>
      </c>
      <c r="C31" s="50"/>
      <c r="D31" s="51"/>
      <c r="E31" s="52"/>
      <c r="F31" s="53"/>
      <c r="G31" s="54"/>
      <c r="H31" s="18">
        <f t="shared" si="1"/>
        <v>0</v>
      </c>
      <c r="I31" s="118">
        <v>25</v>
      </c>
      <c r="J31" s="75"/>
      <c r="K31" s="76"/>
      <c r="L31" s="77"/>
      <c r="M31" s="78"/>
      <c r="N31" s="79"/>
      <c r="O31" s="121"/>
    </row>
    <row r="32" spans="1:15" ht="22.5" customHeight="1" x14ac:dyDescent="0.15">
      <c r="A32" s="18">
        <f t="shared" si="0"/>
        <v>0</v>
      </c>
      <c r="B32" s="119">
        <v>26</v>
      </c>
      <c r="C32" s="60"/>
      <c r="D32" s="61"/>
      <c r="E32" s="62"/>
      <c r="F32" s="63"/>
      <c r="G32" s="64"/>
      <c r="H32" s="18">
        <f t="shared" si="1"/>
        <v>0</v>
      </c>
      <c r="I32" s="119">
        <v>26</v>
      </c>
      <c r="J32" s="85"/>
      <c r="K32" s="86"/>
      <c r="L32" s="87"/>
      <c r="M32" s="88"/>
      <c r="N32" s="89"/>
      <c r="O32" s="121"/>
    </row>
    <row r="33" spans="1:15" ht="22.5" customHeight="1" x14ac:dyDescent="0.15">
      <c r="A33" s="18">
        <f t="shared" si="0"/>
        <v>0</v>
      </c>
      <c r="B33" s="118">
        <v>27</v>
      </c>
      <c r="C33" s="50"/>
      <c r="D33" s="51"/>
      <c r="E33" s="52"/>
      <c r="F33" s="53"/>
      <c r="G33" s="54"/>
      <c r="H33" s="18">
        <f t="shared" si="1"/>
        <v>0</v>
      </c>
      <c r="I33" s="118">
        <v>27</v>
      </c>
      <c r="J33" s="75"/>
      <c r="K33" s="76"/>
      <c r="L33" s="77"/>
      <c r="M33" s="78"/>
      <c r="N33" s="79"/>
      <c r="O33" s="121"/>
    </row>
    <row r="34" spans="1:15" ht="22.5" customHeight="1" x14ac:dyDescent="0.15">
      <c r="A34" s="18">
        <f t="shared" si="0"/>
        <v>0</v>
      </c>
      <c r="B34" s="118">
        <v>28</v>
      </c>
      <c r="C34" s="50"/>
      <c r="D34" s="51"/>
      <c r="E34" s="52"/>
      <c r="F34" s="53"/>
      <c r="G34" s="54"/>
      <c r="H34" s="18">
        <f t="shared" si="1"/>
        <v>0</v>
      </c>
      <c r="I34" s="118">
        <v>28</v>
      </c>
      <c r="J34" s="75"/>
      <c r="K34" s="76"/>
      <c r="L34" s="77"/>
      <c r="M34" s="78"/>
      <c r="N34" s="79"/>
      <c r="O34" s="121"/>
    </row>
    <row r="35" spans="1:15" ht="22.5" customHeight="1" x14ac:dyDescent="0.15">
      <c r="A35" s="18">
        <f t="shared" si="0"/>
        <v>0</v>
      </c>
      <c r="B35" s="118">
        <v>29</v>
      </c>
      <c r="C35" s="50"/>
      <c r="D35" s="51"/>
      <c r="E35" s="52"/>
      <c r="F35" s="53"/>
      <c r="G35" s="54"/>
      <c r="H35" s="18">
        <f t="shared" si="1"/>
        <v>0</v>
      </c>
      <c r="I35" s="118">
        <v>29</v>
      </c>
      <c r="J35" s="75"/>
      <c r="K35" s="76"/>
      <c r="L35" s="77"/>
      <c r="M35" s="78"/>
      <c r="N35" s="79"/>
      <c r="O35" s="121"/>
    </row>
    <row r="36" spans="1:15" ht="22.5" customHeight="1" thickBot="1" x14ac:dyDescent="0.2">
      <c r="A36" s="18">
        <f t="shared" si="0"/>
        <v>0</v>
      </c>
      <c r="B36" s="118">
        <v>30</v>
      </c>
      <c r="C36" s="50"/>
      <c r="D36" s="51"/>
      <c r="E36" s="52"/>
      <c r="F36" s="53"/>
      <c r="G36" s="54"/>
      <c r="H36" s="18">
        <f t="shared" si="1"/>
        <v>0</v>
      </c>
      <c r="I36" s="118">
        <v>30</v>
      </c>
      <c r="J36" s="75"/>
      <c r="K36" s="76"/>
      <c r="L36" s="77"/>
      <c r="M36" s="78"/>
      <c r="N36" s="79"/>
      <c r="O36" s="121"/>
    </row>
    <row r="37" spans="1:15" ht="22.5" customHeight="1" x14ac:dyDescent="0.15">
      <c r="A37" s="18">
        <f t="shared" si="0"/>
        <v>0</v>
      </c>
      <c r="B37" s="119">
        <v>31</v>
      </c>
      <c r="C37" s="60"/>
      <c r="D37" s="61"/>
      <c r="E37" s="62"/>
      <c r="F37" s="63"/>
      <c r="G37" s="64"/>
      <c r="H37" s="18">
        <f t="shared" si="1"/>
        <v>0</v>
      </c>
      <c r="I37" s="119">
        <v>31</v>
      </c>
      <c r="J37" s="85"/>
      <c r="K37" s="86"/>
      <c r="L37" s="87"/>
      <c r="M37" s="88"/>
      <c r="N37" s="89"/>
      <c r="O37" s="121"/>
    </row>
    <row r="38" spans="1:15" ht="22.5" customHeight="1" x14ac:dyDescent="0.15">
      <c r="A38" s="18">
        <f t="shared" si="0"/>
        <v>0</v>
      </c>
      <c r="B38" s="118">
        <v>32</v>
      </c>
      <c r="C38" s="50"/>
      <c r="D38" s="51"/>
      <c r="E38" s="52"/>
      <c r="F38" s="53"/>
      <c r="G38" s="54"/>
      <c r="H38" s="18">
        <f t="shared" si="1"/>
        <v>0</v>
      </c>
      <c r="I38" s="118">
        <v>32</v>
      </c>
      <c r="J38" s="75"/>
      <c r="K38" s="76"/>
      <c r="L38" s="77"/>
      <c r="M38" s="78"/>
      <c r="N38" s="79"/>
      <c r="O38" s="121"/>
    </row>
    <row r="39" spans="1:15" ht="22.5" customHeight="1" x14ac:dyDescent="0.15">
      <c r="A39" s="18">
        <f t="shared" si="0"/>
        <v>0</v>
      </c>
      <c r="B39" s="118">
        <v>33</v>
      </c>
      <c r="C39" s="50"/>
      <c r="D39" s="51"/>
      <c r="E39" s="52"/>
      <c r="F39" s="53"/>
      <c r="G39" s="54"/>
      <c r="H39" s="18">
        <f t="shared" si="1"/>
        <v>0</v>
      </c>
      <c r="I39" s="122">
        <v>33</v>
      </c>
      <c r="J39" s="75"/>
      <c r="K39" s="76"/>
      <c r="L39" s="77"/>
      <c r="M39" s="78"/>
      <c r="N39" s="79"/>
      <c r="O39" s="121"/>
    </row>
    <row r="40" spans="1:15" ht="22.5" customHeight="1" x14ac:dyDescent="0.15">
      <c r="A40" s="18">
        <f t="shared" si="0"/>
        <v>0</v>
      </c>
      <c r="B40" s="118">
        <v>34</v>
      </c>
      <c r="C40" s="50"/>
      <c r="D40" s="51"/>
      <c r="E40" s="52"/>
      <c r="F40" s="53"/>
      <c r="G40" s="54"/>
      <c r="H40" s="18">
        <f t="shared" si="1"/>
        <v>0</v>
      </c>
      <c r="I40" s="122">
        <v>34</v>
      </c>
      <c r="J40" s="75"/>
      <c r="K40" s="76"/>
      <c r="L40" s="77"/>
      <c r="M40" s="78"/>
      <c r="N40" s="79"/>
      <c r="O40" s="121"/>
    </row>
    <row r="41" spans="1:15" ht="22.5" customHeight="1" thickBot="1" x14ac:dyDescent="0.2">
      <c r="A41" s="18">
        <f t="shared" si="0"/>
        <v>0</v>
      </c>
      <c r="B41" s="118">
        <v>35</v>
      </c>
      <c r="C41" s="50"/>
      <c r="D41" s="51"/>
      <c r="E41" s="52"/>
      <c r="F41" s="53"/>
      <c r="G41" s="54"/>
      <c r="H41" s="18">
        <f t="shared" si="1"/>
        <v>0</v>
      </c>
      <c r="I41" s="122">
        <v>35</v>
      </c>
      <c r="J41" s="75"/>
      <c r="K41" s="76"/>
      <c r="L41" s="77"/>
      <c r="M41" s="78"/>
      <c r="N41" s="79"/>
      <c r="O41" s="121"/>
    </row>
    <row r="42" spans="1:15" ht="22.5" customHeight="1" x14ac:dyDescent="0.15">
      <c r="A42" s="18">
        <f t="shared" si="0"/>
        <v>0</v>
      </c>
      <c r="B42" s="119">
        <v>36</v>
      </c>
      <c r="C42" s="60"/>
      <c r="D42" s="61"/>
      <c r="E42" s="62"/>
      <c r="F42" s="63"/>
      <c r="G42" s="64"/>
      <c r="H42" s="18">
        <f t="shared" si="1"/>
        <v>0</v>
      </c>
      <c r="I42" s="123">
        <v>36</v>
      </c>
      <c r="J42" s="85"/>
      <c r="K42" s="86"/>
      <c r="L42" s="87"/>
      <c r="M42" s="88"/>
      <c r="N42" s="89"/>
      <c r="O42" s="121"/>
    </row>
    <row r="43" spans="1:15" ht="22.5" customHeight="1" x14ac:dyDescent="0.15">
      <c r="A43" s="18">
        <f t="shared" si="0"/>
        <v>0</v>
      </c>
      <c r="B43" s="118">
        <v>37</v>
      </c>
      <c r="C43" s="50"/>
      <c r="D43" s="51"/>
      <c r="E43" s="52"/>
      <c r="F43" s="53"/>
      <c r="G43" s="54"/>
      <c r="H43" s="18">
        <f t="shared" si="1"/>
        <v>0</v>
      </c>
      <c r="I43" s="122">
        <v>37</v>
      </c>
      <c r="J43" s="75"/>
      <c r="K43" s="76"/>
      <c r="L43" s="77"/>
      <c r="M43" s="78"/>
      <c r="N43" s="79"/>
      <c r="O43" s="121"/>
    </row>
    <row r="44" spans="1:15" ht="22.5" customHeight="1" x14ac:dyDescent="0.15">
      <c r="A44" s="18">
        <f t="shared" si="0"/>
        <v>0</v>
      </c>
      <c r="B44" s="118">
        <v>38</v>
      </c>
      <c r="C44" s="50"/>
      <c r="D44" s="51"/>
      <c r="E44" s="52"/>
      <c r="F44" s="53"/>
      <c r="G44" s="54"/>
      <c r="H44" s="18">
        <f t="shared" si="1"/>
        <v>0</v>
      </c>
      <c r="I44" s="122">
        <v>38</v>
      </c>
      <c r="J44" s="75"/>
      <c r="K44" s="76"/>
      <c r="L44" s="77"/>
      <c r="M44" s="78"/>
      <c r="N44" s="79"/>
      <c r="O44" s="121"/>
    </row>
    <row r="45" spans="1:15" ht="22.5" customHeight="1" x14ac:dyDescent="0.15">
      <c r="A45" s="18">
        <f t="shared" si="0"/>
        <v>0</v>
      </c>
      <c r="B45" s="118">
        <v>39</v>
      </c>
      <c r="C45" s="50"/>
      <c r="D45" s="51"/>
      <c r="E45" s="52"/>
      <c r="F45" s="53"/>
      <c r="G45" s="54"/>
      <c r="H45" s="18">
        <f t="shared" si="1"/>
        <v>0</v>
      </c>
      <c r="I45" s="122">
        <v>39</v>
      </c>
      <c r="J45" s="75"/>
      <c r="K45" s="76"/>
      <c r="L45" s="77"/>
      <c r="M45" s="78"/>
      <c r="N45" s="79"/>
      <c r="O45" s="121"/>
    </row>
    <row r="46" spans="1:15" ht="22.5" customHeight="1" thickBot="1" x14ac:dyDescent="0.2">
      <c r="A46" s="18">
        <f t="shared" si="0"/>
        <v>0</v>
      </c>
      <c r="B46" s="118">
        <v>40</v>
      </c>
      <c r="C46" s="50"/>
      <c r="D46" s="51"/>
      <c r="E46" s="52"/>
      <c r="F46" s="53"/>
      <c r="G46" s="54"/>
      <c r="H46" s="18">
        <f t="shared" si="1"/>
        <v>0</v>
      </c>
      <c r="I46" s="122">
        <v>40</v>
      </c>
      <c r="J46" s="75"/>
      <c r="K46" s="76"/>
      <c r="L46" s="77"/>
      <c r="M46" s="78"/>
      <c r="N46" s="79"/>
      <c r="O46" s="121"/>
    </row>
    <row r="47" spans="1:15" ht="22.5" customHeight="1" x14ac:dyDescent="0.15">
      <c r="A47" s="18">
        <f t="shared" si="0"/>
        <v>0</v>
      </c>
      <c r="B47" s="119">
        <v>41</v>
      </c>
      <c r="C47" s="60"/>
      <c r="D47" s="61"/>
      <c r="E47" s="62"/>
      <c r="F47" s="63"/>
      <c r="G47" s="64"/>
      <c r="H47" s="18">
        <f t="shared" si="1"/>
        <v>0</v>
      </c>
      <c r="I47" s="123">
        <v>41</v>
      </c>
      <c r="J47" s="85"/>
      <c r="K47" s="86"/>
      <c r="L47" s="87"/>
      <c r="M47" s="88"/>
      <c r="N47" s="89"/>
      <c r="O47" s="121"/>
    </row>
    <row r="48" spans="1:15" ht="22.5" customHeight="1" x14ac:dyDescent="0.15">
      <c r="A48" s="18">
        <f t="shared" si="0"/>
        <v>0</v>
      </c>
      <c r="B48" s="118">
        <v>42</v>
      </c>
      <c r="C48" s="50"/>
      <c r="D48" s="51"/>
      <c r="E48" s="52"/>
      <c r="F48" s="53"/>
      <c r="G48" s="54"/>
      <c r="H48" s="18">
        <f t="shared" si="1"/>
        <v>0</v>
      </c>
      <c r="I48" s="122">
        <v>42</v>
      </c>
      <c r="J48" s="75"/>
      <c r="K48" s="76"/>
      <c r="L48" s="77"/>
      <c r="M48" s="78"/>
      <c r="N48" s="79"/>
      <c r="O48" s="121"/>
    </row>
    <row r="49" spans="1:15" ht="22.5" customHeight="1" x14ac:dyDescent="0.15">
      <c r="A49" s="18">
        <f t="shared" si="0"/>
        <v>0</v>
      </c>
      <c r="B49" s="118">
        <v>43</v>
      </c>
      <c r="C49" s="50"/>
      <c r="D49" s="51"/>
      <c r="E49" s="52"/>
      <c r="F49" s="53"/>
      <c r="G49" s="54"/>
      <c r="H49" s="18">
        <f t="shared" si="1"/>
        <v>0</v>
      </c>
      <c r="I49" s="122">
        <v>43</v>
      </c>
      <c r="J49" s="75"/>
      <c r="K49" s="76"/>
      <c r="L49" s="77"/>
      <c r="M49" s="78"/>
      <c r="N49" s="79"/>
      <c r="O49" s="121"/>
    </row>
    <row r="50" spans="1:15" ht="22.5" customHeight="1" x14ac:dyDescent="0.15">
      <c r="A50" s="18">
        <f t="shared" si="0"/>
        <v>0</v>
      </c>
      <c r="B50" s="118">
        <v>44</v>
      </c>
      <c r="C50" s="50"/>
      <c r="D50" s="51"/>
      <c r="E50" s="52"/>
      <c r="F50" s="53"/>
      <c r="G50" s="54"/>
      <c r="H50" s="18">
        <f t="shared" si="1"/>
        <v>0</v>
      </c>
      <c r="I50" s="122">
        <v>44</v>
      </c>
      <c r="J50" s="75"/>
      <c r="K50" s="76"/>
      <c r="L50" s="77"/>
      <c r="M50" s="78"/>
      <c r="N50" s="79"/>
      <c r="O50" s="121"/>
    </row>
    <row r="51" spans="1:15" ht="22.5" customHeight="1" thickBot="1" x14ac:dyDescent="0.2">
      <c r="A51" s="18">
        <f t="shared" si="0"/>
        <v>0</v>
      </c>
      <c r="B51" s="118">
        <v>45</v>
      </c>
      <c r="C51" s="50"/>
      <c r="D51" s="51"/>
      <c r="E51" s="52"/>
      <c r="F51" s="53"/>
      <c r="G51" s="54"/>
      <c r="H51" s="18">
        <f t="shared" si="1"/>
        <v>0</v>
      </c>
      <c r="I51" s="118">
        <v>45</v>
      </c>
      <c r="J51" s="75"/>
      <c r="K51" s="76"/>
      <c r="L51" s="77"/>
      <c r="M51" s="78"/>
      <c r="N51" s="79"/>
      <c r="O51" s="121"/>
    </row>
    <row r="52" spans="1:15" ht="22.5" customHeight="1" x14ac:dyDescent="0.15">
      <c r="A52" s="18">
        <f t="shared" si="0"/>
        <v>0</v>
      </c>
      <c r="B52" s="119">
        <v>46</v>
      </c>
      <c r="C52" s="60"/>
      <c r="D52" s="61"/>
      <c r="E52" s="62"/>
      <c r="F52" s="63"/>
      <c r="G52" s="64"/>
      <c r="H52" s="18">
        <f t="shared" si="1"/>
        <v>0</v>
      </c>
      <c r="I52" s="123">
        <v>46</v>
      </c>
      <c r="J52" s="85"/>
      <c r="K52" s="86"/>
      <c r="L52" s="87"/>
      <c r="M52" s="88"/>
      <c r="N52" s="89"/>
      <c r="O52" s="121"/>
    </row>
    <row r="53" spans="1:15" ht="22.5" customHeight="1" x14ac:dyDescent="0.15">
      <c r="A53" s="18">
        <f>IF(COUNTA(C53:E53)=3,1,0)</f>
        <v>0</v>
      </c>
      <c r="B53" s="118">
        <v>47</v>
      </c>
      <c r="C53" s="50"/>
      <c r="D53" s="51"/>
      <c r="E53" s="52"/>
      <c r="F53" s="53"/>
      <c r="G53" s="54"/>
      <c r="H53" s="18">
        <f>IF(COUNTA(J53:L53)=3,1,0)</f>
        <v>0</v>
      </c>
      <c r="I53" s="122">
        <v>47</v>
      </c>
      <c r="J53" s="75"/>
      <c r="K53" s="76"/>
      <c r="L53" s="77"/>
      <c r="M53" s="78"/>
      <c r="N53" s="79"/>
      <c r="O53" s="121"/>
    </row>
    <row r="54" spans="1:15" ht="22.5" customHeight="1" x14ac:dyDescent="0.15">
      <c r="A54" s="18">
        <f t="shared" ref="A54:A71" si="2">IF(COUNTA(C54:E54)=3,1,0)</f>
        <v>0</v>
      </c>
      <c r="B54" s="118">
        <v>48</v>
      </c>
      <c r="C54" s="50"/>
      <c r="D54" s="51"/>
      <c r="E54" s="52"/>
      <c r="F54" s="53"/>
      <c r="G54" s="54"/>
      <c r="H54" s="18">
        <f t="shared" ref="H54:H71" si="3">IF(COUNTA(J54:L54)=3,1,0)</f>
        <v>0</v>
      </c>
      <c r="I54" s="122">
        <v>48</v>
      </c>
      <c r="J54" s="75"/>
      <c r="K54" s="76"/>
      <c r="L54" s="77"/>
      <c r="M54" s="78"/>
      <c r="N54" s="79"/>
      <c r="O54" s="121"/>
    </row>
    <row r="55" spans="1:15" ht="22.5" customHeight="1" x14ac:dyDescent="0.15">
      <c r="A55" s="18">
        <f t="shared" si="2"/>
        <v>0</v>
      </c>
      <c r="B55" s="118">
        <v>49</v>
      </c>
      <c r="C55" s="50"/>
      <c r="D55" s="51"/>
      <c r="E55" s="52"/>
      <c r="F55" s="53"/>
      <c r="G55" s="54"/>
      <c r="H55" s="18">
        <f t="shared" si="3"/>
        <v>0</v>
      </c>
      <c r="I55" s="122">
        <v>49</v>
      </c>
      <c r="J55" s="75"/>
      <c r="K55" s="76"/>
      <c r="L55" s="77"/>
      <c r="M55" s="78"/>
      <c r="N55" s="79"/>
      <c r="O55" s="121"/>
    </row>
    <row r="56" spans="1:15" ht="22.5" customHeight="1" thickBot="1" x14ac:dyDescent="0.2">
      <c r="A56" s="18">
        <f t="shared" si="2"/>
        <v>0</v>
      </c>
      <c r="B56" s="118">
        <v>50</v>
      </c>
      <c r="C56" s="50"/>
      <c r="D56" s="51"/>
      <c r="E56" s="52"/>
      <c r="F56" s="53"/>
      <c r="G56" s="54"/>
      <c r="H56" s="18">
        <f t="shared" si="3"/>
        <v>0</v>
      </c>
      <c r="I56" s="118">
        <v>50</v>
      </c>
      <c r="J56" s="75"/>
      <c r="K56" s="76"/>
      <c r="L56" s="77"/>
      <c r="M56" s="78"/>
      <c r="N56" s="79"/>
      <c r="O56" s="121"/>
    </row>
    <row r="57" spans="1:15" ht="24.75" customHeight="1" x14ac:dyDescent="0.15">
      <c r="A57" s="18">
        <f t="shared" si="2"/>
        <v>0</v>
      </c>
      <c r="B57" s="119">
        <v>51</v>
      </c>
      <c r="C57" s="60"/>
      <c r="D57" s="61"/>
      <c r="E57" s="62"/>
      <c r="F57" s="63"/>
      <c r="G57" s="64"/>
      <c r="H57" s="18">
        <f t="shared" si="3"/>
        <v>0</v>
      </c>
      <c r="I57" s="123">
        <v>51</v>
      </c>
      <c r="J57" s="85"/>
      <c r="K57" s="86"/>
      <c r="L57" s="87"/>
      <c r="M57" s="88"/>
      <c r="N57" s="89"/>
      <c r="O57" s="121"/>
    </row>
    <row r="58" spans="1:15" ht="24.75" customHeight="1" x14ac:dyDescent="0.15">
      <c r="A58" s="18">
        <f t="shared" si="2"/>
        <v>0</v>
      </c>
      <c r="B58" s="118">
        <v>52</v>
      </c>
      <c r="C58" s="50"/>
      <c r="D58" s="51"/>
      <c r="E58" s="52"/>
      <c r="F58" s="53"/>
      <c r="G58" s="54"/>
      <c r="H58" s="18">
        <f t="shared" si="3"/>
        <v>0</v>
      </c>
      <c r="I58" s="122">
        <v>52</v>
      </c>
      <c r="J58" s="75"/>
      <c r="K58" s="76"/>
      <c r="L58" s="77"/>
      <c r="M58" s="78"/>
      <c r="N58" s="79"/>
      <c r="O58" s="121"/>
    </row>
    <row r="59" spans="1:15" ht="24.75" customHeight="1" x14ac:dyDescent="0.15">
      <c r="A59" s="18">
        <f t="shared" si="2"/>
        <v>0</v>
      </c>
      <c r="B59" s="118">
        <v>53</v>
      </c>
      <c r="C59" s="50"/>
      <c r="D59" s="51"/>
      <c r="E59" s="52"/>
      <c r="F59" s="53"/>
      <c r="G59" s="54"/>
      <c r="H59" s="18">
        <f t="shared" si="3"/>
        <v>0</v>
      </c>
      <c r="I59" s="122">
        <v>53</v>
      </c>
      <c r="J59" s="75"/>
      <c r="K59" s="76"/>
      <c r="L59" s="77"/>
      <c r="M59" s="78"/>
      <c r="N59" s="79"/>
      <c r="O59" s="121"/>
    </row>
    <row r="60" spans="1:15" ht="24.75" customHeight="1" x14ac:dyDescent="0.15">
      <c r="A60" s="18">
        <f t="shared" si="2"/>
        <v>0</v>
      </c>
      <c r="B60" s="118">
        <v>54</v>
      </c>
      <c r="C60" s="50"/>
      <c r="D60" s="51"/>
      <c r="E60" s="52"/>
      <c r="F60" s="53"/>
      <c r="G60" s="54"/>
      <c r="H60" s="18">
        <f t="shared" si="3"/>
        <v>0</v>
      </c>
      <c r="I60" s="122">
        <v>54</v>
      </c>
      <c r="J60" s="75"/>
      <c r="K60" s="76"/>
      <c r="L60" s="77"/>
      <c r="M60" s="78"/>
      <c r="N60" s="79"/>
      <c r="O60" s="121"/>
    </row>
    <row r="61" spans="1:15" ht="24.75" customHeight="1" thickBot="1" x14ac:dyDescent="0.2">
      <c r="A61" s="18">
        <f t="shared" si="2"/>
        <v>0</v>
      </c>
      <c r="B61" s="118">
        <v>55</v>
      </c>
      <c r="C61" s="50"/>
      <c r="D61" s="51"/>
      <c r="E61" s="52"/>
      <c r="F61" s="53"/>
      <c r="G61" s="54"/>
      <c r="H61" s="18">
        <f t="shared" si="3"/>
        <v>0</v>
      </c>
      <c r="I61" s="118">
        <v>55</v>
      </c>
      <c r="J61" s="75"/>
      <c r="K61" s="76"/>
      <c r="L61" s="77"/>
      <c r="M61" s="78"/>
      <c r="N61" s="79"/>
      <c r="O61" s="121"/>
    </row>
    <row r="62" spans="1:15" ht="24.75" customHeight="1" x14ac:dyDescent="0.15">
      <c r="A62" s="18">
        <f t="shared" si="2"/>
        <v>0</v>
      </c>
      <c r="B62" s="119">
        <v>56</v>
      </c>
      <c r="C62" s="60"/>
      <c r="D62" s="61"/>
      <c r="E62" s="62"/>
      <c r="F62" s="63"/>
      <c r="G62" s="64"/>
      <c r="H62" s="18">
        <f t="shared" si="3"/>
        <v>0</v>
      </c>
      <c r="I62" s="123">
        <v>56</v>
      </c>
      <c r="J62" s="85"/>
      <c r="K62" s="86"/>
      <c r="L62" s="87"/>
      <c r="M62" s="88"/>
      <c r="N62" s="89"/>
      <c r="O62" s="121"/>
    </row>
    <row r="63" spans="1:15" ht="24.75" customHeight="1" x14ac:dyDescent="0.15">
      <c r="A63" s="18">
        <f t="shared" si="2"/>
        <v>0</v>
      </c>
      <c r="B63" s="118">
        <v>57</v>
      </c>
      <c r="C63" s="50"/>
      <c r="D63" s="51"/>
      <c r="E63" s="52"/>
      <c r="F63" s="53"/>
      <c r="G63" s="54"/>
      <c r="H63" s="18">
        <f t="shared" si="3"/>
        <v>0</v>
      </c>
      <c r="I63" s="122">
        <v>57</v>
      </c>
      <c r="J63" s="75"/>
      <c r="K63" s="76"/>
      <c r="L63" s="77"/>
      <c r="M63" s="78"/>
      <c r="N63" s="79"/>
      <c r="O63" s="121"/>
    </row>
    <row r="64" spans="1:15" ht="24.75" customHeight="1" x14ac:dyDescent="0.15">
      <c r="A64" s="18">
        <f t="shared" si="2"/>
        <v>0</v>
      </c>
      <c r="B64" s="118">
        <v>58</v>
      </c>
      <c r="C64" s="50"/>
      <c r="D64" s="51"/>
      <c r="E64" s="52"/>
      <c r="F64" s="53"/>
      <c r="G64" s="54"/>
      <c r="H64" s="18">
        <f t="shared" si="3"/>
        <v>0</v>
      </c>
      <c r="I64" s="122">
        <v>58</v>
      </c>
      <c r="J64" s="75"/>
      <c r="K64" s="76"/>
      <c r="L64" s="77"/>
      <c r="M64" s="78"/>
      <c r="N64" s="79"/>
      <c r="O64" s="121"/>
    </row>
    <row r="65" spans="1:15" ht="24.75" customHeight="1" x14ac:dyDescent="0.15">
      <c r="A65" s="18">
        <f t="shared" si="2"/>
        <v>0</v>
      </c>
      <c r="B65" s="118">
        <v>59</v>
      </c>
      <c r="C65" s="50"/>
      <c r="D65" s="51"/>
      <c r="E65" s="52"/>
      <c r="F65" s="53"/>
      <c r="G65" s="54"/>
      <c r="H65" s="18">
        <f t="shared" si="3"/>
        <v>0</v>
      </c>
      <c r="I65" s="122">
        <v>59</v>
      </c>
      <c r="J65" s="75"/>
      <c r="K65" s="76"/>
      <c r="L65" s="77"/>
      <c r="M65" s="78"/>
      <c r="N65" s="79"/>
      <c r="O65" s="121"/>
    </row>
    <row r="66" spans="1:15" ht="24.75" customHeight="1" thickBot="1" x14ac:dyDescent="0.2">
      <c r="A66" s="18">
        <f t="shared" si="2"/>
        <v>0</v>
      </c>
      <c r="B66" s="118">
        <v>60</v>
      </c>
      <c r="C66" s="50"/>
      <c r="D66" s="51"/>
      <c r="E66" s="52"/>
      <c r="F66" s="53"/>
      <c r="G66" s="54"/>
      <c r="H66" s="18">
        <f t="shared" si="3"/>
        <v>0</v>
      </c>
      <c r="I66" s="118">
        <v>60</v>
      </c>
      <c r="J66" s="75"/>
      <c r="K66" s="76"/>
      <c r="L66" s="77"/>
      <c r="M66" s="78"/>
      <c r="N66" s="79"/>
      <c r="O66" s="121"/>
    </row>
    <row r="67" spans="1:15" ht="24.75" customHeight="1" x14ac:dyDescent="0.15">
      <c r="A67" s="18">
        <f t="shared" si="2"/>
        <v>0</v>
      </c>
      <c r="B67" s="119">
        <v>61</v>
      </c>
      <c r="C67" s="60"/>
      <c r="D67" s="61"/>
      <c r="E67" s="62"/>
      <c r="F67" s="63"/>
      <c r="G67" s="64"/>
      <c r="H67" s="18">
        <f t="shared" si="3"/>
        <v>0</v>
      </c>
      <c r="I67" s="123">
        <v>61</v>
      </c>
      <c r="J67" s="85"/>
      <c r="K67" s="86"/>
      <c r="L67" s="87"/>
      <c r="M67" s="88"/>
      <c r="N67" s="89"/>
      <c r="O67" s="121"/>
    </row>
    <row r="68" spans="1:15" ht="24.75" customHeight="1" x14ac:dyDescent="0.15">
      <c r="A68" s="18">
        <f t="shared" si="2"/>
        <v>0</v>
      </c>
      <c r="B68" s="118">
        <v>62</v>
      </c>
      <c r="C68" s="50"/>
      <c r="D68" s="51"/>
      <c r="E68" s="52"/>
      <c r="F68" s="53"/>
      <c r="G68" s="54"/>
      <c r="H68" s="18">
        <f t="shared" si="3"/>
        <v>0</v>
      </c>
      <c r="I68" s="122">
        <v>62</v>
      </c>
      <c r="J68" s="75"/>
      <c r="K68" s="76"/>
      <c r="L68" s="77"/>
      <c r="M68" s="78"/>
      <c r="N68" s="79"/>
      <c r="O68" s="121"/>
    </row>
    <row r="69" spans="1:15" ht="24.75" customHeight="1" x14ac:dyDescent="0.15">
      <c r="A69" s="18">
        <f t="shared" si="2"/>
        <v>0</v>
      </c>
      <c r="B69" s="118">
        <v>63</v>
      </c>
      <c r="C69" s="50"/>
      <c r="D69" s="51"/>
      <c r="E69" s="52"/>
      <c r="F69" s="53"/>
      <c r="G69" s="54"/>
      <c r="H69" s="18">
        <f t="shared" si="3"/>
        <v>0</v>
      </c>
      <c r="I69" s="122">
        <v>63</v>
      </c>
      <c r="J69" s="75"/>
      <c r="K69" s="76"/>
      <c r="L69" s="77"/>
      <c r="M69" s="78"/>
      <c r="N69" s="79"/>
      <c r="O69" s="121"/>
    </row>
    <row r="70" spans="1:15" ht="24.75" customHeight="1" x14ac:dyDescent="0.15">
      <c r="A70" s="18">
        <f t="shared" si="2"/>
        <v>0</v>
      </c>
      <c r="B70" s="118">
        <v>64</v>
      </c>
      <c r="C70" s="50"/>
      <c r="D70" s="51"/>
      <c r="E70" s="52"/>
      <c r="F70" s="53"/>
      <c r="G70" s="54"/>
      <c r="H70" s="18">
        <f t="shared" si="3"/>
        <v>0</v>
      </c>
      <c r="I70" s="122">
        <v>64</v>
      </c>
      <c r="J70" s="75"/>
      <c r="K70" s="76"/>
      <c r="L70" s="77"/>
      <c r="M70" s="78"/>
      <c r="N70" s="79"/>
      <c r="O70" s="121"/>
    </row>
    <row r="71" spans="1:15" ht="24.75" customHeight="1" thickBot="1" x14ac:dyDescent="0.2">
      <c r="A71" s="18">
        <f t="shared" si="2"/>
        <v>0</v>
      </c>
      <c r="B71" s="124">
        <v>65</v>
      </c>
      <c r="C71" s="125"/>
      <c r="D71" s="126"/>
      <c r="E71" s="127"/>
      <c r="F71" s="128"/>
      <c r="G71" s="129"/>
      <c r="H71" s="18">
        <f t="shared" si="3"/>
        <v>0</v>
      </c>
      <c r="I71" s="124">
        <v>65</v>
      </c>
      <c r="J71" s="130"/>
      <c r="K71" s="131"/>
      <c r="L71" s="132"/>
      <c r="M71" s="133"/>
      <c r="N71" s="134"/>
      <c r="O71" s="121"/>
    </row>
  </sheetData>
  <sheetProtection password="E7D6" sheet="1"/>
  <mergeCells count="3">
    <mergeCell ref="B2:J2"/>
    <mergeCell ref="B5:C5"/>
    <mergeCell ref="I5:J5"/>
  </mergeCells>
  <phoneticPr fontId="2"/>
  <dataValidations count="3">
    <dataValidation imeMode="hiragana" allowBlank="1" showInputMessage="1" showErrorMessage="1" sqref="J7:K71 G7:G71 C7:D71 N7:N71" xr:uid="{64A6CC93-6F15-484F-85E1-7C0A064DA30C}"/>
    <dataValidation imeMode="off" allowBlank="1" showInputMessage="1" showErrorMessage="1" sqref="F7:F71 M7:M71" xr:uid="{058294B0-5189-468F-BC95-29DCF63BF974}"/>
    <dataValidation type="list" imeMode="hiragana" allowBlank="1" showInputMessage="1" showErrorMessage="1" error="１年生の場合は ① を、_x000a_２年生の場合は ② を入力してください。_x000a__x000a_３年生は出場できません" sqref="L7:L71 E7:E71" xr:uid="{039930E5-29D0-4967-A599-9E5E3FC193C4}">
      <formula1>"①,②,③"</formula1>
    </dataValidation>
  </dataValidations>
  <pageMargins left="0.75" right="0.75" top="0.48" bottom="0.49" header="0.51200000000000001" footer="0.51200000000000001"/>
  <pageSetup paperSize="9" scale="54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2681B-05EC-40F0-ABF4-39C5BEA8449B}">
  <sheetPr>
    <tabColor indexed="11"/>
  </sheetPr>
  <dimension ref="B1:O106"/>
  <sheetViews>
    <sheetView zoomScaleNormal="100" zoomScaleSheetLayoutView="115" workbookViewId="0">
      <pane ySplit="6" topLeftCell="A7" activePane="bottomLeft" state="frozen"/>
      <selection activeCell="J14" sqref="J14"/>
      <selection pane="bottomLeft" activeCell="D7" sqref="D7"/>
    </sheetView>
  </sheetViews>
  <sheetFormatPr defaultRowHeight="24.75" customHeight="1" x14ac:dyDescent="0.15"/>
  <cols>
    <col min="2" max="2" width="4.625" customWidth="1"/>
    <col min="3" max="3" width="7.5" customWidth="1"/>
    <col min="4" max="5" width="7.875" customWidth="1"/>
    <col min="6" max="6" width="5.25" bestFit="1" customWidth="1"/>
    <col min="7" max="7" width="7.625" bestFit="1" customWidth="1"/>
    <col min="8" max="8" width="20.625" customWidth="1"/>
    <col min="10" max="10" width="7.5" customWidth="1"/>
    <col min="11" max="12" width="7.875" customWidth="1"/>
    <col min="13" max="13" width="5.25" bestFit="1" customWidth="1"/>
    <col min="14" max="14" width="7.625" bestFit="1" customWidth="1"/>
    <col min="15" max="15" width="20.625" customWidth="1"/>
    <col min="16" max="17" width="3.5" customWidth="1"/>
    <col min="18" max="20" width="11.125" customWidth="1"/>
    <col min="21" max="21" width="8.125" bestFit="1" customWidth="1"/>
    <col min="22" max="22" width="9.75" bestFit="1" customWidth="1"/>
    <col min="23" max="23" width="9.875" bestFit="1" customWidth="1"/>
    <col min="24" max="24" width="7.75" bestFit="1" customWidth="1"/>
    <col min="25" max="25" width="9.75" bestFit="1" customWidth="1"/>
    <col min="26" max="26" width="9.375" bestFit="1" customWidth="1"/>
    <col min="27" max="27" width="9.75" bestFit="1" customWidth="1"/>
    <col min="28" max="30" width="11.125" customWidth="1"/>
    <col min="31" max="31" width="8.125" bestFit="1" customWidth="1"/>
    <col min="32" max="32" width="9.75" bestFit="1" customWidth="1"/>
    <col min="33" max="33" width="9.875" bestFit="1" customWidth="1"/>
    <col min="34" max="34" width="7.75" bestFit="1" customWidth="1"/>
    <col min="35" max="35" width="9.75" bestFit="1" customWidth="1"/>
    <col min="36" max="36" width="9.375" bestFit="1" customWidth="1"/>
    <col min="37" max="37" width="9.75" bestFit="1" customWidth="1"/>
    <col min="38" max="38" width="3.5" customWidth="1"/>
  </cols>
  <sheetData>
    <row r="1" spans="2:15" s="2" customFormat="1" ht="24.75" customHeight="1" x14ac:dyDescent="0.15">
      <c r="M1" s="14" t="s">
        <v>36</v>
      </c>
    </row>
    <row r="2" spans="2:15" s="2" customFormat="1" ht="24.75" customHeight="1" x14ac:dyDescent="0.15">
      <c r="C2" s="169" t="s">
        <v>23</v>
      </c>
      <c r="D2" s="170"/>
      <c r="E2" s="170"/>
      <c r="F2" s="170"/>
      <c r="G2" s="170"/>
      <c r="H2" s="170"/>
      <c r="I2" s="170"/>
      <c r="J2" s="170"/>
      <c r="K2" s="171"/>
      <c r="M2" s="14" t="s">
        <v>37</v>
      </c>
    </row>
    <row r="3" spans="2:15" s="2" customFormat="1" ht="24.75" customHeight="1" x14ac:dyDescent="0.15"/>
    <row r="5" spans="2:15" ht="24.75" customHeight="1" thickBot="1" x14ac:dyDescent="0.2">
      <c r="C5" s="172" t="s">
        <v>3</v>
      </c>
      <c r="D5" s="172"/>
      <c r="E5" s="10"/>
      <c r="F5" s="17" t="s">
        <v>38</v>
      </c>
      <c r="G5" s="19">
        <f>SUM(B7:B106)</f>
        <v>0</v>
      </c>
      <c r="H5" s="17" t="s">
        <v>12</v>
      </c>
      <c r="J5" s="172" t="s">
        <v>11</v>
      </c>
      <c r="K5" s="172"/>
      <c r="L5" s="10"/>
      <c r="M5" s="17" t="s">
        <v>38</v>
      </c>
      <c r="N5" s="19">
        <f>SUM(I7:I106)</f>
        <v>0</v>
      </c>
      <c r="O5" s="17" t="s">
        <v>12</v>
      </c>
    </row>
    <row r="6" spans="2:15" ht="24.75" customHeight="1" thickBot="1" x14ac:dyDescent="0.2">
      <c r="C6" s="11" t="s">
        <v>4</v>
      </c>
      <c r="D6" s="12" t="s">
        <v>5</v>
      </c>
      <c r="E6" s="3" t="s">
        <v>6</v>
      </c>
      <c r="F6" s="13" t="s">
        <v>7</v>
      </c>
      <c r="G6" s="16" t="s">
        <v>8</v>
      </c>
      <c r="H6" s="15" t="s">
        <v>9</v>
      </c>
      <c r="J6" s="11" t="s">
        <v>4</v>
      </c>
      <c r="K6" s="12" t="s">
        <v>5</v>
      </c>
      <c r="L6" s="3" t="s">
        <v>6</v>
      </c>
      <c r="M6" s="13" t="s">
        <v>7</v>
      </c>
      <c r="N6" s="16" t="s">
        <v>8</v>
      </c>
      <c r="O6" s="15" t="s">
        <v>9</v>
      </c>
    </row>
    <row r="7" spans="2:15" ht="22.5" customHeight="1" x14ac:dyDescent="0.15">
      <c r="B7" s="18">
        <f>IF(COUNTA(D7:F8)=6,1,0)</f>
        <v>0</v>
      </c>
      <c r="C7" s="180">
        <v>1</v>
      </c>
      <c r="D7" s="40"/>
      <c r="E7" s="41"/>
      <c r="F7" s="42"/>
      <c r="G7" s="43"/>
      <c r="H7" s="44"/>
      <c r="I7" s="18">
        <f>IF(COUNTA(K7:M8)=6,1,0)</f>
        <v>0</v>
      </c>
      <c r="J7" s="180">
        <v>1</v>
      </c>
      <c r="K7" s="65"/>
      <c r="L7" s="66"/>
      <c r="M7" s="67"/>
      <c r="N7" s="68"/>
      <c r="O7" s="69"/>
    </row>
    <row r="8" spans="2:15" ht="22.5" customHeight="1" x14ac:dyDescent="0.15">
      <c r="B8" s="18"/>
      <c r="C8" s="178"/>
      <c r="D8" s="45"/>
      <c r="E8" s="46"/>
      <c r="F8" s="47"/>
      <c r="G8" s="48"/>
      <c r="H8" s="49"/>
      <c r="I8" s="18"/>
      <c r="J8" s="178"/>
      <c r="K8" s="70"/>
      <c r="L8" s="71"/>
      <c r="M8" s="72"/>
      <c r="N8" s="73"/>
      <c r="O8" s="74"/>
    </row>
    <row r="9" spans="2:15" ht="22.5" customHeight="1" x14ac:dyDescent="0.15">
      <c r="B9" s="18">
        <f>IF(COUNTA(D9:F10)=6,1,0)</f>
        <v>0</v>
      </c>
      <c r="C9" s="176">
        <v>2</v>
      </c>
      <c r="D9" s="50"/>
      <c r="E9" s="51"/>
      <c r="F9" s="52"/>
      <c r="G9" s="53"/>
      <c r="H9" s="54"/>
      <c r="I9" s="18">
        <f>IF(COUNTA(K9:M10)=6,1,0)</f>
        <v>0</v>
      </c>
      <c r="J9" s="176">
        <v>2</v>
      </c>
      <c r="K9" s="75"/>
      <c r="L9" s="76"/>
      <c r="M9" s="77"/>
      <c r="N9" s="78"/>
      <c r="O9" s="79"/>
    </row>
    <row r="10" spans="2:15" ht="22.5" customHeight="1" x14ac:dyDescent="0.15">
      <c r="B10" s="18"/>
      <c r="C10" s="178"/>
      <c r="D10" s="45"/>
      <c r="E10" s="46"/>
      <c r="F10" s="47"/>
      <c r="G10" s="48"/>
      <c r="H10" s="49"/>
      <c r="I10" s="18"/>
      <c r="J10" s="178"/>
      <c r="K10" s="70"/>
      <c r="L10" s="71"/>
      <c r="M10" s="72"/>
      <c r="N10" s="73"/>
      <c r="O10" s="74"/>
    </row>
    <row r="11" spans="2:15" ht="22.5" customHeight="1" x14ac:dyDescent="0.15">
      <c r="B11" s="18">
        <f>IF(COUNTA(D11:F12)=6,1,0)</f>
        <v>0</v>
      </c>
      <c r="C11" s="176">
        <v>3</v>
      </c>
      <c r="D11" s="50"/>
      <c r="E11" s="51"/>
      <c r="F11" s="52"/>
      <c r="G11" s="53"/>
      <c r="H11" s="54"/>
      <c r="I11" s="18">
        <f>IF(COUNTA(K11:M12)=6,1,0)</f>
        <v>0</v>
      </c>
      <c r="J11" s="176">
        <v>3</v>
      </c>
      <c r="K11" s="75"/>
      <c r="L11" s="76"/>
      <c r="M11" s="77"/>
      <c r="N11" s="78"/>
      <c r="O11" s="79"/>
    </row>
    <row r="12" spans="2:15" ht="22.5" customHeight="1" x14ac:dyDescent="0.15">
      <c r="B12" s="18"/>
      <c r="C12" s="178"/>
      <c r="D12" s="45"/>
      <c r="E12" s="46"/>
      <c r="F12" s="47"/>
      <c r="G12" s="48"/>
      <c r="H12" s="49"/>
      <c r="I12" s="18"/>
      <c r="J12" s="178"/>
      <c r="K12" s="70"/>
      <c r="L12" s="71"/>
      <c r="M12" s="72"/>
      <c r="N12" s="73"/>
      <c r="O12" s="74"/>
    </row>
    <row r="13" spans="2:15" ht="22.5" customHeight="1" x14ac:dyDescent="0.15">
      <c r="B13" s="18">
        <f>IF(COUNTA(D13:F14)=6,1,0)</f>
        <v>0</v>
      </c>
      <c r="C13" s="176">
        <v>4</v>
      </c>
      <c r="D13" s="50"/>
      <c r="E13" s="51"/>
      <c r="F13" s="52"/>
      <c r="G13" s="53"/>
      <c r="H13" s="54"/>
      <c r="I13" s="18">
        <f>IF(COUNTA(K13:M14)=6,1,0)</f>
        <v>0</v>
      </c>
      <c r="J13" s="176">
        <v>4</v>
      </c>
      <c r="K13" s="75"/>
      <c r="L13" s="76"/>
      <c r="M13" s="77"/>
      <c r="N13" s="78"/>
      <c r="O13" s="79"/>
    </row>
    <row r="14" spans="2:15" ht="22.5" customHeight="1" x14ac:dyDescent="0.15">
      <c r="B14" s="18"/>
      <c r="C14" s="178"/>
      <c r="D14" s="45"/>
      <c r="E14" s="46"/>
      <c r="F14" s="47"/>
      <c r="G14" s="48"/>
      <c r="H14" s="49"/>
      <c r="I14" s="18"/>
      <c r="J14" s="178"/>
      <c r="K14" s="70"/>
      <c r="L14" s="71"/>
      <c r="M14" s="72"/>
      <c r="N14" s="73"/>
      <c r="O14" s="74"/>
    </row>
    <row r="15" spans="2:15" ht="22.5" customHeight="1" x14ac:dyDescent="0.15">
      <c r="B15" s="18">
        <f>IF(COUNTA(D15:F16)=6,1,0)</f>
        <v>0</v>
      </c>
      <c r="C15" s="176">
        <v>5</v>
      </c>
      <c r="D15" s="50"/>
      <c r="E15" s="51"/>
      <c r="F15" s="52"/>
      <c r="G15" s="53"/>
      <c r="H15" s="54"/>
      <c r="I15" s="18">
        <f>IF(COUNTA(K15:M16)=6,1,0)</f>
        <v>0</v>
      </c>
      <c r="J15" s="176">
        <v>5</v>
      </c>
      <c r="K15" s="75"/>
      <c r="L15" s="76"/>
      <c r="M15" s="77"/>
      <c r="N15" s="78"/>
      <c r="O15" s="79"/>
    </row>
    <row r="16" spans="2:15" ht="22.5" customHeight="1" thickBot="1" x14ac:dyDescent="0.2">
      <c r="B16" s="18"/>
      <c r="C16" s="177"/>
      <c r="D16" s="55"/>
      <c r="E16" s="56"/>
      <c r="F16" s="57"/>
      <c r="G16" s="58"/>
      <c r="H16" s="59"/>
      <c r="I16" s="18"/>
      <c r="J16" s="177"/>
      <c r="K16" s="80"/>
      <c r="L16" s="81"/>
      <c r="M16" s="82"/>
      <c r="N16" s="83"/>
      <c r="O16" s="84"/>
    </row>
    <row r="17" spans="2:15" ht="22.5" customHeight="1" x14ac:dyDescent="0.15">
      <c r="B17" s="18">
        <f>IF(COUNTA(D17:F18)=6,1,0)</f>
        <v>0</v>
      </c>
      <c r="C17" s="179">
        <v>6</v>
      </c>
      <c r="D17" s="60"/>
      <c r="E17" s="61"/>
      <c r="F17" s="62"/>
      <c r="G17" s="63"/>
      <c r="H17" s="64"/>
      <c r="I17" s="18">
        <f>IF(COUNTA(K17:M18)=6,1,0)</f>
        <v>0</v>
      </c>
      <c r="J17" s="179">
        <v>6</v>
      </c>
      <c r="K17" s="85"/>
      <c r="L17" s="86"/>
      <c r="M17" s="87"/>
      <c r="N17" s="88"/>
      <c r="O17" s="89"/>
    </row>
    <row r="18" spans="2:15" ht="22.5" customHeight="1" x14ac:dyDescent="0.15">
      <c r="B18" s="18"/>
      <c r="C18" s="178"/>
      <c r="D18" s="45"/>
      <c r="E18" s="46"/>
      <c r="F18" s="47"/>
      <c r="G18" s="48"/>
      <c r="H18" s="49"/>
      <c r="I18" s="18"/>
      <c r="J18" s="178"/>
      <c r="K18" s="70"/>
      <c r="L18" s="71"/>
      <c r="M18" s="72"/>
      <c r="N18" s="73"/>
      <c r="O18" s="74"/>
    </row>
    <row r="19" spans="2:15" ht="22.5" customHeight="1" x14ac:dyDescent="0.15">
      <c r="B19" s="18">
        <f>IF(COUNTA(D19:F20)=6,1,0)</f>
        <v>0</v>
      </c>
      <c r="C19" s="176">
        <v>7</v>
      </c>
      <c r="D19" s="50"/>
      <c r="E19" s="51"/>
      <c r="F19" s="52"/>
      <c r="G19" s="53"/>
      <c r="H19" s="54"/>
      <c r="I19" s="18">
        <f>IF(COUNTA(K19:M20)=6,1,0)</f>
        <v>0</v>
      </c>
      <c r="J19" s="176">
        <v>7</v>
      </c>
      <c r="K19" s="75"/>
      <c r="L19" s="76"/>
      <c r="M19" s="77"/>
      <c r="N19" s="78"/>
      <c r="O19" s="79"/>
    </row>
    <row r="20" spans="2:15" ht="22.5" customHeight="1" x14ac:dyDescent="0.15">
      <c r="B20" s="18"/>
      <c r="C20" s="178"/>
      <c r="D20" s="45"/>
      <c r="E20" s="46"/>
      <c r="F20" s="47"/>
      <c r="G20" s="48"/>
      <c r="H20" s="49"/>
      <c r="I20" s="18"/>
      <c r="J20" s="178"/>
      <c r="K20" s="70"/>
      <c r="L20" s="71"/>
      <c r="M20" s="72"/>
      <c r="N20" s="73"/>
      <c r="O20" s="74"/>
    </row>
    <row r="21" spans="2:15" ht="22.5" customHeight="1" x14ac:dyDescent="0.15">
      <c r="B21" s="18">
        <f>IF(COUNTA(D21:F22)=6,1,0)</f>
        <v>0</v>
      </c>
      <c r="C21" s="176">
        <v>8</v>
      </c>
      <c r="D21" s="50"/>
      <c r="E21" s="51"/>
      <c r="F21" s="52"/>
      <c r="G21" s="53"/>
      <c r="H21" s="54"/>
      <c r="I21" s="18">
        <f>IF(COUNTA(K21:M22)=6,1,0)</f>
        <v>0</v>
      </c>
      <c r="J21" s="176">
        <v>8</v>
      </c>
      <c r="K21" s="75"/>
      <c r="L21" s="76"/>
      <c r="M21" s="77"/>
      <c r="N21" s="78"/>
      <c r="O21" s="79"/>
    </row>
    <row r="22" spans="2:15" ht="22.5" customHeight="1" x14ac:dyDescent="0.15">
      <c r="B22" s="18"/>
      <c r="C22" s="178"/>
      <c r="D22" s="45"/>
      <c r="E22" s="46"/>
      <c r="F22" s="47"/>
      <c r="G22" s="48"/>
      <c r="H22" s="49"/>
      <c r="I22" s="18"/>
      <c r="J22" s="178"/>
      <c r="K22" s="70"/>
      <c r="L22" s="71"/>
      <c r="M22" s="72"/>
      <c r="N22" s="73"/>
      <c r="O22" s="74"/>
    </row>
    <row r="23" spans="2:15" ht="22.5" customHeight="1" x14ac:dyDescent="0.15">
      <c r="B23" s="18">
        <f>IF(COUNTA(D23:F24)=6,1,0)</f>
        <v>0</v>
      </c>
      <c r="C23" s="176">
        <v>9</v>
      </c>
      <c r="D23" s="50"/>
      <c r="E23" s="51"/>
      <c r="F23" s="52"/>
      <c r="G23" s="53"/>
      <c r="H23" s="54"/>
      <c r="I23" s="18">
        <f>IF(COUNTA(K23:M24)=6,1,0)</f>
        <v>0</v>
      </c>
      <c r="J23" s="176">
        <v>9</v>
      </c>
      <c r="K23" s="75"/>
      <c r="L23" s="76"/>
      <c r="M23" s="77"/>
      <c r="N23" s="78"/>
      <c r="O23" s="79"/>
    </row>
    <row r="24" spans="2:15" ht="22.5" customHeight="1" x14ac:dyDescent="0.15">
      <c r="B24" s="18"/>
      <c r="C24" s="178"/>
      <c r="D24" s="45"/>
      <c r="E24" s="46"/>
      <c r="F24" s="47"/>
      <c r="G24" s="48"/>
      <c r="H24" s="49"/>
      <c r="I24" s="18"/>
      <c r="J24" s="178"/>
      <c r="K24" s="70"/>
      <c r="L24" s="71"/>
      <c r="M24" s="72"/>
      <c r="N24" s="73"/>
      <c r="O24" s="74"/>
    </row>
    <row r="25" spans="2:15" ht="22.5" customHeight="1" x14ac:dyDescent="0.15">
      <c r="B25" s="18">
        <f>IF(COUNTA(D25:F26)=6,1,0)</f>
        <v>0</v>
      </c>
      <c r="C25" s="176">
        <v>10</v>
      </c>
      <c r="D25" s="50"/>
      <c r="E25" s="51"/>
      <c r="F25" s="52"/>
      <c r="G25" s="53"/>
      <c r="H25" s="54"/>
      <c r="I25" s="18">
        <f>IF(COUNTA(K25:M26)=6,1,0)</f>
        <v>0</v>
      </c>
      <c r="J25" s="176">
        <v>10</v>
      </c>
      <c r="K25" s="75"/>
      <c r="L25" s="76"/>
      <c r="M25" s="77"/>
      <c r="N25" s="78"/>
      <c r="O25" s="79"/>
    </row>
    <row r="26" spans="2:15" ht="22.5" customHeight="1" thickBot="1" x14ac:dyDescent="0.2">
      <c r="B26" s="18"/>
      <c r="C26" s="177"/>
      <c r="D26" s="55"/>
      <c r="E26" s="56"/>
      <c r="F26" s="57"/>
      <c r="G26" s="58"/>
      <c r="H26" s="59"/>
      <c r="I26" s="18"/>
      <c r="J26" s="177"/>
      <c r="K26" s="80"/>
      <c r="L26" s="81"/>
      <c r="M26" s="82"/>
      <c r="N26" s="83"/>
      <c r="O26" s="84"/>
    </row>
    <row r="27" spans="2:15" ht="22.5" customHeight="1" x14ac:dyDescent="0.15">
      <c r="B27" s="18">
        <f>IF(COUNTA(D27:F28)=6,1,0)</f>
        <v>0</v>
      </c>
      <c r="C27" s="179">
        <v>11</v>
      </c>
      <c r="D27" s="60"/>
      <c r="E27" s="61"/>
      <c r="F27" s="62"/>
      <c r="G27" s="63"/>
      <c r="H27" s="64"/>
      <c r="I27" s="18">
        <f>IF(COUNTA(K27:M28)=6,1,0)</f>
        <v>0</v>
      </c>
      <c r="J27" s="179">
        <v>11</v>
      </c>
      <c r="K27" s="85"/>
      <c r="L27" s="86"/>
      <c r="M27" s="87"/>
      <c r="N27" s="88"/>
      <c r="O27" s="89"/>
    </row>
    <row r="28" spans="2:15" ht="22.5" customHeight="1" x14ac:dyDescent="0.15">
      <c r="B28" s="18"/>
      <c r="C28" s="178"/>
      <c r="D28" s="45"/>
      <c r="E28" s="46"/>
      <c r="F28" s="47"/>
      <c r="G28" s="48"/>
      <c r="H28" s="49"/>
      <c r="I28" s="18"/>
      <c r="J28" s="178"/>
      <c r="K28" s="70"/>
      <c r="L28" s="71"/>
      <c r="M28" s="72"/>
      <c r="N28" s="73"/>
      <c r="O28" s="74"/>
    </row>
    <row r="29" spans="2:15" ht="22.5" customHeight="1" x14ac:dyDescent="0.15">
      <c r="B29" s="18">
        <f>IF(COUNTA(D29:F30)=6,1,0)</f>
        <v>0</v>
      </c>
      <c r="C29" s="176">
        <v>12</v>
      </c>
      <c r="D29" s="50"/>
      <c r="E29" s="51"/>
      <c r="F29" s="52"/>
      <c r="G29" s="53"/>
      <c r="H29" s="54"/>
      <c r="I29" s="18">
        <f>IF(COUNTA(K29:M30)=6,1,0)</f>
        <v>0</v>
      </c>
      <c r="J29" s="176">
        <v>12</v>
      </c>
      <c r="K29" s="75"/>
      <c r="L29" s="76"/>
      <c r="M29" s="77"/>
      <c r="N29" s="78"/>
      <c r="O29" s="79"/>
    </row>
    <row r="30" spans="2:15" ht="22.5" customHeight="1" x14ac:dyDescent="0.15">
      <c r="B30" s="18"/>
      <c r="C30" s="178"/>
      <c r="D30" s="45"/>
      <c r="E30" s="46"/>
      <c r="F30" s="47"/>
      <c r="G30" s="48"/>
      <c r="H30" s="49"/>
      <c r="I30" s="18"/>
      <c r="J30" s="178"/>
      <c r="K30" s="70"/>
      <c r="L30" s="71"/>
      <c r="M30" s="72"/>
      <c r="N30" s="73"/>
      <c r="O30" s="74"/>
    </row>
    <row r="31" spans="2:15" ht="22.5" customHeight="1" x14ac:dyDescent="0.15">
      <c r="B31" s="18">
        <f>IF(COUNTA(D31:F32)=6,1,0)</f>
        <v>0</v>
      </c>
      <c r="C31" s="176">
        <v>13</v>
      </c>
      <c r="D31" s="50"/>
      <c r="E31" s="51"/>
      <c r="F31" s="52"/>
      <c r="G31" s="53"/>
      <c r="H31" s="54"/>
      <c r="I31" s="18">
        <f>IF(COUNTA(K31:M32)=6,1,0)</f>
        <v>0</v>
      </c>
      <c r="J31" s="176">
        <v>13</v>
      </c>
      <c r="K31" s="75"/>
      <c r="L31" s="76"/>
      <c r="M31" s="77"/>
      <c r="N31" s="78"/>
      <c r="O31" s="79"/>
    </row>
    <row r="32" spans="2:15" ht="22.5" customHeight="1" x14ac:dyDescent="0.15">
      <c r="B32" s="18"/>
      <c r="C32" s="178"/>
      <c r="D32" s="45"/>
      <c r="E32" s="46"/>
      <c r="F32" s="47"/>
      <c r="G32" s="48"/>
      <c r="H32" s="49"/>
      <c r="I32" s="18"/>
      <c r="J32" s="178"/>
      <c r="K32" s="70"/>
      <c r="L32" s="71"/>
      <c r="M32" s="72"/>
      <c r="N32" s="73"/>
      <c r="O32" s="74"/>
    </row>
    <row r="33" spans="2:15" ht="22.5" customHeight="1" x14ac:dyDescent="0.15">
      <c r="B33" s="18">
        <f>IF(COUNTA(D33:F34)=6,1,0)</f>
        <v>0</v>
      </c>
      <c r="C33" s="176">
        <v>14</v>
      </c>
      <c r="D33" s="50"/>
      <c r="E33" s="51"/>
      <c r="F33" s="52"/>
      <c r="G33" s="53"/>
      <c r="H33" s="54"/>
      <c r="I33" s="18">
        <f>IF(COUNTA(K33:M34)=6,1,0)</f>
        <v>0</v>
      </c>
      <c r="J33" s="176">
        <v>14</v>
      </c>
      <c r="K33" s="75"/>
      <c r="L33" s="76"/>
      <c r="M33" s="77"/>
      <c r="N33" s="78"/>
      <c r="O33" s="79"/>
    </row>
    <row r="34" spans="2:15" ht="22.5" customHeight="1" x14ac:dyDescent="0.15">
      <c r="B34" s="18"/>
      <c r="C34" s="178"/>
      <c r="D34" s="45"/>
      <c r="E34" s="46"/>
      <c r="F34" s="47"/>
      <c r="G34" s="48"/>
      <c r="H34" s="49"/>
      <c r="I34" s="18"/>
      <c r="J34" s="178"/>
      <c r="K34" s="70"/>
      <c r="L34" s="71"/>
      <c r="M34" s="72"/>
      <c r="N34" s="73"/>
      <c r="O34" s="74"/>
    </row>
    <row r="35" spans="2:15" ht="22.5" customHeight="1" x14ac:dyDescent="0.15">
      <c r="B35" s="18">
        <f>IF(COUNTA(D35:F36)=6,1,0)</f>
        <v>0</v>
      </c>
      <c r="C35" s="176">
        <v>15</v>
      </c>
      <c r="D35" s="50"/>
      <c r="E35" s="51"/>
      <c r="F35" s="52"/>
      <c r="G35" s="53"/>
      <c r="H35" s="54"/>
      <c r="I35" s="18">
        <f>IF(COUNTA(K35:M36)=6,1,0)</f>
        <v>0</v>
      </c>
      <c r="J35" s="176">
        <v>15</v>
      </c>
      <c r="K35" s="75"/>
      <c r="L35" s="76"/>
      <c r="M35" s="77"/>
      <c r="N35" s="78"/>
      <c r="O35" s="79"/>
    </row>
    <row r="36" spans="2:15" ht="22.5" customHeight="1" thickBot="1" x14ac:dyDescent="0.2">
      <c r="B36" s="18"/>
      <c r="C36" s="177"/>
      <c r="D36" s="55"/>
      <c r="E36" s="56"/>
      <c r="F36" s="57"/>
      <c r="G36" s="58"/>
      <c r="H36" s="59"/>
      <c r="I36" s="18"/>
      <c r="J36" s="177"/>
      <c r="K36" s="80"/>
      <c r="L36" s="81"/>
      <c r="M36" s="82"/>
      <c r="N36" s="83"/>
      <c r="O36" s="84"/>
    </row>
    <row r="37" spans="2:15" ht="22.5" customHeight="1" x14ac:dyDescent="0.15">
      <c r="B37" s="18">
        <f>IF(COUNTA(D37:F38)=6,1,0)</f>
        <v>0</v>
      </c>
      <c r="C37" s="179">
        <v>16</v>
      </c>
      <c r="D37" s="60"/>
      <c r="E37" s="61"/>
      <c r="F37" s="62"/>
      <c r="G37" s="63"/>
      <c r="H37" s="64"/>
      <c r="I37" s="18">
        <f>IF(COUNTA(K37:M38)=6,1,0)</f>
        <v>0</v>
      </c>
      <c r="J37" s="179">
        <v>16</v>
      </c>
      <c r="K37" s="85"/>
      <c r="L37" s="86"/>
      <c r="M37" s="87"/>
      <c r="N37" s="88"/>
      <c r="O37" s="89"/>
    </row>
    <row r="38" spans="2:15" ht="22.5" customHeight="1" x14ac:dyDescent="0.15">
      <c r="B38" s="18"/>
      <c r="C38" s="178"/>
      <c r="D38" s="45"/>
      <c r="E38" s="46"/>
      <c r="F38" s="47"/>
      <c r="G38" s="48"/>
      <c r="H38" s="49"/>
      <c r="I38" s="18"/>
      <c r="J38" s="178"/>
      <c r="K38" s="70"/>
      <c r="L38" s="71"/>
      <c r="M38" s="72"/>
      <c r="N38" s="73"/>
      <c r="O38" s="74"/>
    </row>
    <row r="39" spans="2:15" ht="22.5" customHeight="1" x14ac:dyDescent="0.15">
      <c r="B39" s="18">
        <f>IF(COUNTA(D39:F40)=6,1,0)</f>
        <v>0</v>
      </c>
      <c r="C39" s="176">
        <v>17</v>
      </c>
      <c r="D39" s="50"/>
      <c r="E39" s="51"/>
      <c r="F39" s="52"/>
      <c r="G39" s="53"/>
      <c r="H39" s="54"/>
      <c r="I39" s="18">
        <f>IF(COUNTA(K39:M40)=6,1,0)</f>
        <v>0</v>
      </c>
      <c r="J39" s="176">
        <v>17</v>
      </c>
      <c r="K39" s="75"/>
      <c r="L39" s="76"/>
      <c r="M39" s="77"/>
      <c r="N39" s="78"/>
      <c r="O39" s="79"/>
    </row>
    <row r="40" spans="2:15" ht="22.5" customHeight="1" x14ac:dyDescent="0.15">
      <c r="B40" s="18"/>
      <c r="C40" s="178"/>
      <c r="D40" s="45"/>
      <c r="E40" s="46"/>
      <c r="F40" s="47"/>
      <c r="G40" s="48"/>
      <c r="H40" s="49"/>
      <c r="I40" s="18"/>
      <c r="J40" s="178"/>
      <c r="K40" s="70"/>
      <c r="L40" s="71"/>
      <c r="M40" s="72"/>
      <c r="N40" s="73"/>
      <c r="O40" s="74"/>
    </row>
    <row r="41" spans="2:15" ht="22.5" customHeight="1" x14ac:dyDescent="0.15">
      <c r="B41" s="18">
        <f>IF(COUNTA(D41:F42)=6,1,0)</f>
        <v>0</v>
      </c>
      <c r="C41" s="176">
        <v>18</v>
      </c>
      <c r="D41" s="50"/>
      <c r="E41" s="51"/>
      <c r="F41" s="52"/>
      <c r="G41" s="53"/>
      <c r="H41" s="54"/>
      <c r="I41" s="18">
        <f>IF(COUNTA(K41:M42)=6,1,0)</f>
        <v>0</v>
      </c>
      <c r="J41" s="176">
        <v>18</v>
      </c>
      <c r="K41" s="75"/>
      <c r="L41" s="76"/>
      <c r="M41" s="77"/>
      <c r="N41" s="78"/>
      <c r="O41" s="79"/>
    </row>
    <row r="42" spans="2:15" ht="22.5" customHeight="1" x14ac:dyDescent="0.15">
      <c r="B42" s="18"/>
      <c r="C42" s="178"/>
      <c r="D42" s="45"/>
      <c r="E42" s="46"/>
      <c r="F42" s="47"/>
      <c r="G42" s="48"/>
      <c r="H42" s="49"/>
      <c r="I42" s="18"/>
      <c r="J42" s="178"/>
      <c r="K42" s="70"/>
      <c r="L42" s="71"/>
      <c r="M42" s="72"/>
      <c r="N42" s="73"/>
      <c r="O42" s="74"/>
    </row>
    <row r="43" spans="2:15" ht="22.5" customHeight="1" x14ac:dyDescent="0.15">
      <c r="B43" s="18">
        <f>IF(COUNTA(D43:F44)=6,1,0)</f>
        <v>0</v>
      </c>
      <c r="C43" s="176">
        <v>19</v>
      </c>
      <c r="D43" s="50"/>
      <c r="E43" s="51"/>
      <c r="F43" s="52"/>
      <c r="G43" s="53"/>
      <c r="H43" s="54"/>
      <c r="I43" s="18">
        <f>IF(COUNTA(K43:M44)=6,1,0)</f>
        <v>0</v>
      </c>
      <c r="J43" s="176">
        <v>19</v>
      </c>
      <c r="K43" s="75"/>
      <c r="L43" s="76"/>
      <c r="M43" s="77"/>
      <c r="N43" s="78"/>
      <c r="O43" s="79"/>
    </row>
    <row r="44" spans="2:15" ht="22.5" customHeight="1" x14ac:dyDescent="0.15">
      <c r="B44" s="18"/>
      <c r="C44" s="178"/>
      <c r="D44" s="45"/>
      <c r="E44" s="46"/>
      <c r="F44" s="47"/>
      <c r="G44" s="48"/>
      <c r="H44" s="49"/>
      <c r="I44" s="18"/>
      <c r="J44" s="178"/>
      <c r="K44" s="70"/>
      <c r="L44" s="71"/>
      <c r="M44" s="72"/>
      <c r="N44" s="73"/>
      <c r="O44" s="74"/>
    </row>
    <row r="45" spans="2:15" ht="22.5" customHeight="1" x14ac:dyDescent="0.15">
      <c r="B45" s="18">
        <f>IF(COUNTA(D45:F46)=6,1,0)</f>
        <v>0</v>
      </c>
      <c r="C45" s="176">
        <v>20</v>
      </c>
      <c r="D45" s="50"/>
      <c r="E45" s="51"/>
      <c r="F45" s="52"/>
      <c r="G45" s="53"/>
      <c r="H45" s="54"/>
      <c r="I45" s="18">
        <f>IF(COUNTA(K45:M46)=6,1,0)</f>
        <v>0</v>
      </c>
      <c r="J45" s="176">
        <v>20</v>
      </c>
      <c r="K45" s="75"/>
      <c r="L45" s="76"/>
      <c r="M45" s="77"/>
      <c r="N45" s="78"/>
      <c r="O45" s="79"/>
    </row>
    <row r="46" spans="2:15" ht="22.5" customHeight="1" thickBot="1" x14ac:dyDescent="0.2">
      <c r="B46" s="18"/>
      <c r="C46" s="177"/>
      <c r="D46" s="55"/>
      <c r="E46" s="56"/>
      <c r="F46" s="57"/>
      <c r="G46" s="58"/>
      <c r="H46" s="59"/>
      <c r="I46" s="18"/>
      <c r="J46" s="177"/>
      <c r="K46" s="80"/>
      <c r="L46" s="81"/>
      <c r="M46" s="82"/>
      <c r="N46" s="83"/>
      <c r="O46" s="84"/>
    </row>
    <row r="47" spans="2:15" ht="22.5" customHeight="1" x14ac:dyDescent="0.15">
      <c r="B47" s="18">
        <f>IF(COUNTA(D47:F48)=6,1,0)</f>
        <v>0</v>
      </c>
      <c r="C47" s="179">
        <v>21</v>
      </c>
      <c r="D47" s="60"/>
      <c r="E47" s="61"/>
      <c r="F47" s="62"/>
      <c r="G47" s="63"/>
      <c r="H47" s="64"/>
      <c r="I47" s="18">
        <f>IF(COUNTA(K47:M48)=6,1,0)</f>
        <v>0</v>
      </c>
      <c r="J47" s="179">
        <v>21</v>
      </c>
      <c r="K47" s="85"/>
      <c r="L47" s="86"/>
      <c r="M47" s="87"/>
      <c r="N47" s="88"/>
      <c r="O47" s="89"/>
    </row>
    <row r="48" spans="2:15" ht="22.5" customHeight="1" x14ac:dyDescent="0.15">
      <c r="B48" s="18"/>
      <c r="C48" s="178"/>
      <c r="D48" s="45"/>
      <c r="E48" s="46"/>
      <c r="F48" s="47"/>
      <c r="G48" s="48"/>
      <c r="H48" s="49"/>
      <c r="I48" s="18"/>
      <c r="J48" s="178"/>
      <c r="K48" s="70"/>
      <c r="L48" s="71"/>
      <c r="M48" s="72"/>
      <c r="N48" s="73"/>
      <c r="O48" s="74"/>
    </row>
    <row r="49" spans="2:15" ht="22.5" customHeight="1" x14ac:dyDescent="0.15">
      <c r="B49" s="18">
        <f>IF(COUNTA(D49:F50)=6,1,0)</f>
        <v>0</v>
      </c>
      <c r="C49" s="176">
        <v>22</v>
      </c>
      <c r="D49" s="50"/>
      <c r="E49" s="51"/>
      <c r="F49" s="52"/>
      <c r="G49" s="53"/>
      <c r="H49" s="54"/>
      <c r="I49" s="18">
        <f>IF(COUNTA(K49:M50)=6,1,0)</f>
        <v>0</v>
      </c>
      <c r="J49" s="176">
        <v>22</v>
      </c>
      <c r="K49" s="75"/>
      <c r="L49" s="76"/>
      <c r="M49" s="77"/>
      <c r="N49" s="78"/>
      <c r="O49" s="79"/>
    </row>
    <row r="50" spans="2:15" ht="22.5" customHeight="1" x14ac:dyDescent="0.15">
      <c r="B50" s="18"/>
      <c r="C50" s="178"/>
      <c r="D50" s="45"/>
      <c r="E50" s="46"/>
      <c r="F50" s="47"/>
      <c r="G50" s="48"/>
      <c r="H50" s="49"/>
      <c r="I50" s="18"/>
      <c r="J50" s="178"/>
      <c r="K50" s="70"/>
      <c r="L50" s="71"/>
      <c r="M50" s="72"/>
      <c r="N50" s="73"/>
      <c r="O50" s="74"/>
    </row>
    <row r="51" spans="2:15" ht="22.5" customHeight="1" x14ac:dyDescent="0.15">
      <c r="B51" s="18">
        <f>IF(COUNTA(D51:F52)=6,1,0)</f>
        <v>0</v>
      </c>
      <c r="C51" s="176">
        <v>23</v>
      </c>
      <c r="D51" s="50"/>
      <c r="E51" s="51"/>
      <c r="F51" s="52"/>
      <c r="G51" s="53"/>
      <c r="H51" s="54"/>
      <c r="I51" s="18">
        <f>IF(COUNTA(K51:M52)=6,1,0)</f>
        <v>0</v>
      </c>
      <c r="J51" s="176">
        <v>23</v>
      </c>
      <c r="K51" s="75"/>
      <c r="L51" s="76"/>
      <c r="M51" s="77"/>
      <c r="N51" s="78"/>
      <c r="O51" s="79"/>
    </row>
    <row r="52" spans="2:15" ht="22.5" customHeight="1" x14ac:dyDescent="0.15">
      <c r="B52" s="18"/>
      <c r="C52" s="178"/>
      <c r="D52" s="45"/>
      <c r="E52" s="46"/>
      <c r="F52" s="47"/>
      <c r="G52" s="48"/>
      <c r="H52" s="49"/>
      <c r="I52" s="18"/>
      <c r="J52" s="178"/>
      <c r="K52" s="70"/>
      <c r="L52" s="71"/>
      <c r="M52" s="72"/>
      <c r="N52" s="73"/>
      <c r="O52" s="74"/>
    </row>
    <row r="53" spans="2:15" ht="22.5" customHeight="1" x14ac:dyDescent="0.15">
      <c r="B53" s="18">
        <f>IF(COUNTA(D53:F54)=6,1,0)</f>
        <v>0</v>
      </c>
      <c r="C53" s="176">
        <v>24</v>
      </c>
      <c r="D53" s="50"/>
      <c r="E53" s="51"/>
      <c r="F53" s="52"/>
      <c r="G53" s="53"/>
      <c r="H53" s="54"/>
      <c r="I53" s="18">
        <f>IF(COUNTA(K53:M54)=6,1,0)</f>
        <v>0</v>
      </c>
      <c r="J53" s="176">
        <v>24</v>
      </c>
      <c r="K53" s="75"/>
      <c r="L53" s="76"/>
      <c r="M53" s="77"/>
      <c r="N53" s="78"/>
      <c r="O53" s="79"/>
    </row>
    <row r="54" spans="2:15" ht="22.5" customHeight="1" x14ac:dyDescent="0.15">
      <c r="B54" s="18"/>
      <c r="C54" s="178"/>
      <c r="D54" s="45"/>
      <c r="E54" s="46"/>
      <c r="F54" s="47"/>
      <c r="G54" s="48"/>
      <c r="H54" s="49"/>
      <c r="I54" s="18"/>
      <c r="J54" s="178"/>
      <c r="K54" s="70"/>
      <c r="L54" s="71"/>
      <c r="M54" s="72"/>
      <c r="N54" s="73"/>
      <c r="O54" s="74"/>
    </row>
    <row r="55" spans="2:15" ht="22.5" customHeight="1" x14ac:dyDescent="0.15">
      <c r="B55" s="18">
        <f>IF(COUNTA(D55:F56)=6,1,0)</f>
        <v>0</v>
      </c>
      <c r="C55" s="176">
        <v>25</v>
      </c>
      <c r="D55" s="50"/>
      <c r="E55" s="51"/>
      <c r="F55" s="52"/>
      <c r="G55" s="53"/>
      <c r="H55" s="54"/>
      <c r="I55" s="18">
        <f>IF(COUNTA(K55:M56)=6,1,0)</f>
        <v>0</v>
      </c>
      <c r="J55" s="176">
        <v>25</v>
      </c>
      <c r="K55" s="75"/>
      <c r="L55" s="76"/>
      <c r="M55" s="77"/>
      <c r="N55" s="78"/>
      <c r="O55" s="79"/>
    </row>
    <row r="56" spans="2:15" ht="22.5" customHeight="1" thickBot="1" x14ac:dyDescent="0.2">
      <c r="B56" s="18"/>
      <c r="C56" s="177"/>
      <c r="D56" s="55"/>
      <c r="E56" s="56"/>
      <c r="F56" s="57"/>
      <c r="G56" s="58"/>
      <c r="H56" s="59"/>
      <c r="I56" s="18"/>
      <c r="J56" s="177"/>
      <c r="K56" s="80"/>
      <c r="L56" s="81"/>
      <c r="M56" s="82"/>
      <c r="N56" s="83"/>
      <c r="O56" s="84"/>
    </row>
    <row r="57" spans="2:15" ht="22.5" customHeight="1" x14ac:dyDescent="0.15">
      <c r="B57" s="18">
        <f>IF(COUNTA(D57:F58)=6,1,0)</f>
        <v>0</v>
      </c>
      <c r="C57" s="179">
        <v>26</v>
      </c>
      <c r="D57" s="60"/>
      <c r="E57" s="61"/>
      <c r="F57" s="62"/>
      <c r="G57" s="63"/>
      <c r="H57" s="64"/>
      <c r="I57" s="18">
        <f>IF(COUNTA(K57:M58)=6,1,0)</f>
        <v>0</v>
      </c>
      <c r="J57" s="179">
        <v>26</v>
      </c>
      <c r="K57" s="85"/>
      <c r="L57" s="86"/>
      <c r="M57" s="87"/>
      <c r="N57" s="88"/>
      <c r="O57" s="89"/>
    </row>
    <row r="58" spans="2:15" ht="22.5" customHeight="1" x14ac:dyDescent="0.15">
      <c r="B58" s="18"/>
      <c r="C58" s="178"/>
      <c r="D58" s="45"/>
      <c r="E58" s="46"/>
      <c r="F58" s="47"/>
      <c r="G58" s="48"/>
      <c r="H58" s="49"/>
      <c r="I58" s="18"/>
      <c r="J58" s="178"/>
      <c r="K58" s="70"/>
      <c r="L58" s="71"/>
      <c r="M58" s="72"/>
      <c r="N58" s="73"/>
      <c r="O58" s="74"/>
    </row>
    <row r="59" spans="2:15" ht="22.5" customHeight="1" x14ac:dyDescent="0.15">
      <c r="B59" s="18">
        <f>IF(COUNTA(D59:F60)=6,1,0)</f>
        <v>0</v>
      </c>
      <c r="C59" s="176">
        <v>27</v>
      </c>
      <c r="D59" s="50"/>
      <c r="E59" s="51"/>
      <c r="F59" s="52"/>
      <c r="G59" s="53"/>
      <c r="H59" s="54"/>
      <c r="I59" s="18">
        <f>IF(COUNTA(K59:M60)=6,1,0)</f>
        <v>0</v>
      </c>
      <c r="J59" s="176">
        <v>27</v>
      </c>
      <c r="K59" s="75"/>
      <c r="L59" s="76"/>
      <c r="M59" s="77"/>
      <c r="N59" s="78"/>
      <c r="O59" s="79"/>
    </row>
    <row r="60" spans="2:15" ht="22.5" customHeight="1" x14ac:dyDescent="0.15">
      <c r="B60" s="18"/>
      <c r="C60" s="178"/>
      <c r="D60" s="45"/>
      <c r="E60" s="46"/>
      <c r="F60" s="47"/>
      <c r="G60" s="48"/>
      <c r="H60" s="49"/>
      <c r="I60" s="18"/>
      <c r="J60" s="178"/>
      <c r="K60" s="70"/>
      <c r="L60" s="71"/>
      <c r="M60" s="72"/>
      <c r="N60" s="73"/>
      <c r="O60" s="74"/>
    </row>
    <row r="61" spans="2:15" ht="22.5" customHeight="1" x14ac:dyDescent="0.15">
      <c r="B61" s="18">
        <f>IF(COUNTA(D61:F62)=6,1,0)</f>
        <v>0</v>
      </c>
      <c r="C61" s="176">
        <v>28</v>
      </c>
      <c r="D61" s="50"/>
      <c r="E61" s="51"/>
      <c r="F61" s="52"/>
      <c r="G61" s="53"/>
      <c r="H61" s="54"/>
      <c r="I61" s="18">
        <f>IF(COUNTA(K61:M62)=6,1,0)</f>
        <v>0</v>
      </c>
      <c r="J61" s="176">
        <v>28</v>
      </c>
      <c r="K61" s="75"/>
      <c r="L61" s="76"/>
      <c r="M61" s="77"/>
      <c r="N61" s="78"/>
      <c r="O61" s="79"/>
    </row>
    <row r="62" spans="2:15" ht="22.5" customHeight="1" x14ac:dyDescent="0.15">
      <c r="B62" s="18"/>
      <c r="C62" s="178"/>
      <c r="D62" s="45"/>
      <c r="E62" s="46"/>
      <c r="F62" s="47"/>
      <c r="G62" s="48"/>
      <c r="H62" s="49"/>
      <c r="I62" s="18"/>
      <c r="J62" s="178"/>
      <c r="K62" s="70"/>
      <c r="L62" s="71"/>
      <c r="M62" s="72"/>
      <c r="N62" s="73"/>
      <c r="O62" s="74"/>
    </row>
    <row r="63" spans="2:15" ht="22.5" customHeight="1" x14ac:dyDescent="0.15">
      <c r="B63" s="18">
        <f>IF(COUNTA(D63:F64)=6,1,0)</f>
        <v>0</v>
      </c>
      <c r="C63" s="176">
        <v>29</v>
      </c>
      <c r="D63" s="50"/>
      <c r="E63" s="51"/>
      <c r="F63" s="52"/>
      <c r="G63" s="53"/>
      <c r="H63" s="54"/>
      <c r="I63" s="18">
        <f>IF(COUNTA(K63:M64)=6,1,0)</f>
        <v>0</v>
      </c>
      <c r="J63" s="176">
        <v>29</v>
      </c>
      <c r="K63" s="75"/>
      <c r="L63" s="76"/>
      <c r="M63" s="77"/>
      <c r="N63" s="78"/>
      <c r="O63" s="79"/>
    </row>
    <row r="64" spans="2:15" ht="22.5" customHeight="1" x14ac:dyDescent="0.15">
      <c r="B64" s="18"/>
      <c r="C64" s="178"/>
      <c r="D64" s="45"/>
      <c r="E64" s="46"/>
      <c r="F64" s="47"/>
      <c r="G64" s="48"/>
      <c r="H64" s="49"/>
      <c r="I64" s="18"/>
      <c r="J64" s="178"/>
      <c r="K64" s="70"/>
      <c r="L64" s="71"/>
      <c r="M64" s="72"/>
      <c r="N64" s="73"/>
      <c r="O64" s="74"/>
    </row>
    <row r="65" spans="2:15" ht="22.5" customHeight="1" x14ac:dyDescent="0.15">
      <c r="B65" s="18">
        <f>IF(COUNTA(D65:F66)=6,1,0)</f>
        <v>0</v>
      </c>
      <c r="C65" s="176">
        <v>30</v>
      </c>
      <c r="D65" s="50"/>
      <c r="E65" s="51"/>
      <c r="F65" s="52"/>
      <c r="G65" s="53"/>
      <c r="H65" s="54"/>
      <c r="I65" s="18">
        <f>IF(COUNTA(K65:M66)=6,1,0)</f>
        <v>0</v>
      </c>
      <c r="J65" s="176">
        <v>30</v>
      </c>
      <c r="K65" s="75"/>
      <c r="L65" s="76"/>
      <c r="M65" s="77"/>
      <c r="N65" s="78"/>
      <c r="O65" s="79"/>
    </row>
    <row r="66" spans="2:15" ht="22.5" customHeight="1" thickBot="1" x14ac:dyDescent="0.2">
      <c r="B66" s="18"/>
      <c r="C66" s="177"/>
      <c r="D66" s="55"/>
      <c r="E66" s="56"/>
      <c r="F66" s="57"/>
      <c r="G66" s="58"/>
      <c r="H66" s="59"/>
      <c r="I66" s="18"/>
      <c r="J66" s="177"/>
      <c r="K66" s="80"/>
      <c r="L66" s="81"/>
      <c r="M66" s="82"/>
      <c r="N66" s="83"/>
      <c r="O66" s="84"/>
    </row>
    <row r="67" spans="2:15" ht="22.5" customHeight="1" x14ac:dyDescent="0.15">
      <c r="B67" s="18">
        <f>IF(COUNTA(D67:F68)=6,1,0)</f>
        <v>0</v>
      </c>
      <c r="C67" s="179">
        <v>31</v>
      </c>
      <c r="D67" s="60"/>
      <c r="E67" s="61"/>
      <c r="F67" s="62"/>
      <c r="G67" s="63"/>
      <c r="H67" s="64"/>
      <c r="I67" s="18">
        <f>IF(COUNTA(K67:M68)=6,1,0)</f>
        <v>0</v>
      </c>
      <c r="J67" s="179">
        <v>31</v>
      </c>
      <c r="K67" s="85"/>
      <c r="L67" s="86"/>
      <c r="M67" s="87"/>
      <c r="N67" s="88"/>
      <c r="O67" s="89"/>
    </row>
    <row r="68" spans="2:15" ht="22.5" customHeight="1" x14ac:dyDescent="0.15">
      <c r="B68" s="18"/>
      <c r="C68" s="178"/>
      <c r="D68" s="45"/>
      <c r="E68" s="46"/>
      <c r="F68" s="47"/>
      <c r="G68" s="48"/>
      <c r="H68" s="49"/>
      <c r="I68" s="18"/>
      <c r="J68" s="178"/>
      <c r="K68" s="70"/>
      <c r="L68" s="71"/>
      <c r="M68" s="72"/>
      <c r="N68" s="73"/>
      <c r="O68" s="74"/>
    </row>
    <row r="69" spans="2:15" ht="22.5" customHeight="1" x14ac:dyDescent="0.15">
      <c r="B69" s="18">
        <f>IF(COUNTA(D69:F70)=6,1,0)</f>
        <v>0</v>
      </c>
      <c r="C69" s="176">
        <v>32</v>
      </c>
      <c r="D69" s="50"/>
      <c r="E69" s="51"/>
      <c r="F69" s="52"/>
      <c r="G69" s="53"/>
      <c r="H69" s="54"/>
      <c r="I69" s="18">
        <f>IF(COUNTA(K69:M70)=6,1,0)</f>
        <v>0</v>
      </c>
      <c r="J69" s="176">
        <v>32</v>
      </c>
      <c r="K69" s="75"/>
      <c r="L69" s="76"/>
      <c r="M69" s="77"/>
      <c r="N69" s="78"/>
      <c r="O69" s="79"/>
    </row>
    <row r="70" spans="2:15" ht="22.5" customHeight="1" x14ac:dyDescent="0.15">
      <c r="B70" s="18"/>
      <c r="C70" s="178"/>
      <c r="D70" s="45"/>
      <c r="E70" s="46"/>
      <c r="F70" s="47"/>
      <c r="G70" s="48"/>
      <c r="H70" s="49"/>
      <c r="I70" s="18"/>
      <c r="J70" s="178"/>
      <c r="K70" s="70"/>
      <c r="L70" s="71"/>
      <c r="M70" s="72"/>
      <c r="N70" s="73"/>
      <c r="O70" s="74"/>
    </row>
    <row r="71" spans="2:15" ht="22.5" customHeight="1" x14ac:dyDescent="0.15">
      <c r="B71" s="18">
        <f>IF(COUNTA(D71:F72)=6,1,0)</f>
        <v>0</v>
      </c>
      <c r="C71" s="176">
        <v>33</v>
      </c>
      <c r="D71" s="50"/>
      <c r="E71" s="51"/>
      <c r="F71" s="52"/>
      <c r="G71" s="53"/>
      <c r="H71" s="54"/>
      <c r="I71" s="18">
        <f>IF(COUNTA(K71:M72)=6,1,0)</f>
        <v>0</v>
      </c>
      <c r="J71" s="176">
        <v>33</v>
      </c>
      <c r="K71" s="75"/>
      <c r="L71" s="76"/>
      <c r="M71" s="77"/>
      <c r="N71" s="78"/>
      <c r="O71" s="79"/>
    </row>
    <row r="72" spans="2:15" ht="22.5" customHeight="1" x14ac:dyDescent="0.15">
      <c r="B72" s="18"/>
      <c r="C72" s="178"/>
      <c r="D72" s="45"/>
      <c r="E72" s="46"/>
      <c r="F72" s="47"/>
      <c r="G72" s="48"/>
      <c r="H72" s="49"/>
      <c r="I72" s="18"/>
      <c r="J72" s="178"/>
      <c r="K72" s="70"/>
      <c r="L72" s="71"/>
      <c r="M72" s="72"/>
      <c r="N72" s="73"/>
      <c r="O72" s="74"/>
    </row>
    <row r="73" spans="2:15" ht="22.5" customHeight="1" x14ac:dyDescent="0.15">
      <c r="B73" s="18">
        <f>IF(COUNTA(D73:F74)=6,1,0)</f>
        <v>0</v>
      </c>
      <c r="C73" s="176">
        <v>34</v>
      </c>
      <c r="D73" s="50"/>
      <c r="E73" s="51"/>
      <c r="F73" s="52"/>
      <c r="G73" s="53"/>
      <c r="H73" s="54"/>
      <c r="I73" s="18">
        <f>IF(COUNTA(K73:M74)=6,1,0)</f>
        <v>0</v>
      </c>
      <c r="J73" s="176">
        <v>34</v>
      </c>
      <c r="K73" s="75"/>
      <c r="L73" s="76"/>
      <c r="M73" s="77"/>
      <c r="N73" s="78"/>
      <c r="O73" s="79"/>
    </row>
    <row r="74" spans="2:15" ht="22.5" customHeight="1" x14ac:dyDescent="0.15">
      <c r="B74" s="18"/>
      <c r="C74" s="178"/>
      <c r="D74" s="45"/>
      <c r="E74" s="46"/>
      <c r="F74" s="47"/>
      <c r="G74" s="48"/>
      <c r="H74" s="49"/>
      <c r="I74" s="18"/>
      <c r="J74" s="178"/>
      <c r="K74" s="70"/>
      <c r="L74" s="71"/>
      <c r="M74" s="72"/>
      <c r="N74" s="73"/>
      <c r="O74" s="74"/>
    </row>
    <row r="75" spans="2:15" ht="22.5" customHeight="1" x14ac:dyDescent="0.15">
      <c r="B75" s="18">
        <f>IF(COUNTA(D75:F76)=6,1,0)</f>
        <v>0</v>
      </c>
      <c r="C75" s="176">
        <v>35</v>
      </c>
      <c r="D75" s="50"/>
      <c r="E75" s="51"/>
      <c r="F75" s="52"/>
      <c r="G75" s="53"/>
      <c r="H75" s="54"/>
      <c r="I75" s="18">
        <f>IF(COUNTA(K75:M76)=6,1,0)</f>
        <v>0</v>
      </c>
      <c r="J75" s="176">
        <v>35</v>
      </c>
      <c r="K75" s="75"/>
      <c r="L75" s="76"/>
      <c r="M75" s="77"/>
      <c r="N75" s="78"/>
      <c r="O75" s="79"/>
    </row>
    <row r="76" spans="2:15" ht="22.5" customHeight="1" thickBot="1" x14ac:dyDescent="0.2">
      <c r="B76" s="18"/>
      <c r="C76" s="177"/>
      <c r="D76" s="55"/>
      <c r="E76" s="56"/>
      <c r="F76" s="57"/>
      <c r="G76" s="58"/>
      <c r="H76" s="59"/>
      <c r="I76" s="18"/>
      <c r="J76" s="177"/>
      <c r="K76" s="80"/>
      <c r="L76" s="81"/>
      <c r="M76" s="82"/>
      <c r="N76" s="83"/>
      <c r="O76" s="84"/>
    </row>
    <row r="77" spans="2:15" ht="22.5" customHeight="1" x14ac:dyDescent="0.15">
      <c r="B77" s="18">
        <f>IF(COUNTA(D77:F78)=6,1,0)</f>
        <v>0</v>
      </c>
      <c r="C77" s="179">
        <v>36</v>
      </c>
      <c r="D77" s="60"/>
      <c r="E77" s="61"/>
      <c r="F77" s="62"/>
      <c r="G77" s="63"/>
      <c r="H77" s="64"/>
      <c r="I77" s="18">
        <f>IF(COUNTA(K77:M78)=6,1,0)</f>
        <v>0</v>
      </c>
      <c r="J77" s="179">
        <v>36</v>
      </c>
      <c r="K77" s="85"/>
      <c r="L77" s="86"/>
      <c r="M77" s="87"/>
      <c r="N77" s="88"/>
      <c r="O77" s="89"/>
    </row>
    <row r="78" spans="2:15" ht="22.5" customHeight="1" x14ac:dyDescent="0.15">
      <c r="B78" s="18"/>
      <c r="C78" s="178"/>
      <c r="D78" s="45"/>
      <c r="E78" s="46"/>
      <c r="F78" s="47"/>
      <c r="G78" s="48"/>
      <c r="H78" s="49"/>
      <c r="I78" s="18"/>
      <c r="J78" s="178"/>
      <c r="K78" s="70"/>
      <c r="L78" s="71"/>
      <c r="M78" s="72"/>
      <c r="N78" s="73"/>
      <c r="O78" s="74"/>
    </row>
    <row r="79" spans="2:15" ht="22.5" customHeight="1" x14ac:dyDescent="0.15">
      <c r="B79" s="18">
        <f>IF(COUNTA(D79:F80)=6,1,0)</f>
        <v>0</v>
      </c>
      <c r="C79" s="176">
        <v>37</v>
      </c>
      <c r="D79" s="50"/>
      <c r="E79" s="51"/>
      <c r="F79" s="52"/>
      <c r="G79" s="53"/>
      <c r="H79" s="54"/>
      <c r="I79" s="18">
        <f>IF(COUNTA(K79:M80)=6,1,0)</f>
        <v>0</v>
      </c>
      <c r="J79" s="176">
        <v>37</v>
      </c>
      <c r="K79" s="75"/>
      <c r="L79" s="76"/>
      <c r="M79" s="77"/>
      <c r="N79" s="78"/>
      <c r="O79" s="79"/>
    </row>
    <row r="80" spans="2:15" ht="22.5" customHeight="1" x14ac:dyDescent="0.15">
      <c r="B80" s="18"/>
      <c r="C80" s="178"/>
      <c r="D80" s="45"/>
      <c r="E80" s="46"/>
      <c r="F80" s="47"/>
      <c r="G80" s="48"/>
      <c r="H80" s="49"/>
      <c r="I80" s="18"/>
      <c r="J80" s="178"/>
      <c r="K80" s="70"/>
      <c r="L80" s="71"/>
      <c r="M80" s="72"/>
      <c r="N80" s="73"/>
      <c r="O80" s="74"/>
    </row>
    <row r="81" spans="2:15" ht="22.5" customHeight="1" x14ac:dyDescent="0.15">
      <c r="B81" s="18">
        <f>IF(COUNTA(D81:F82)=6,1,0)</f>
        <v>0</v>
      </c>
      <c r="C81" s="176">
        <v>38</v>
      </c>
      <c r="D81" s="50"/>
      <c r="E81" s="51"/>
      <c r="F81" s="52"/>
      <c r="G81" s="53"/>
      <c r="H81" s="54"/>
      <c r="I81" s="18">
        <f>IF(COUNTA(K81:M82)=6,1,0)</f>
        <v>0</v>
      </c>
      <c r="J81" s="176">
        <v>38</v>
      </c>
      <c r="K81" s="75"/>
      <c r="L81" s="76"/>
      <c r="M81" s="77"/>
      <c r="N81" s="78"/>
      <c r="O81" s="79"/>
    </row>
    <row r="82" spans="2:15" ht="22.5" customHeight="1" x14ac:dyDescent="0.15">
      <c r="B82" s="18"/>
      <c r="C82" s="178"/>
      <c r="D82" s="45"/>
      <c r="E82" s="46"/>
      <c r="F82" s="47"/>
      <c r="G82" s="48"/>
      <c r="H82" s="49"/>
      <c r="I82" s="18"/>
      <c r="J82" s="178"/>
      <c r="K82" s="70"/>
      <c r="L82" s="71"/>
      <c r="M82" s="72"/>
      <c r="N82" s="73"/>
      <c r="O82" s="74"/>
    </row>
    <row r="83" spans="2:15" ht="22.5" customHeight="1" x14ac:dyDescent="0.15">
      <c r="B83" s="18">
        <f>IF(COUNTA(D83:F84)=6,1,0)</f>
        <v>0</v>
      </c>
      <c r="C83" s="176">
        <v>39</v>
      </c>
      <c r="D83" s="50"/>
      <c r="E83" s="51"/>
      <c r="F83" s="52"/>
      <c r="G83" s="53"/>
      <c r="H83" s="54"/>
      <c r="I83" s="18">
        <f>IF(COUNTA(K83:M84)=6,1,0)</f>
        <v>0</v>
      </c>
      <c r="J83" s="176">
        <v>39</v>
      </c>
      <c r="K83" s="75"/>
      <c r="L83" s="76"/>
      <c r="M83" s="77"/>
      <c r="N83" s="78"/>
      <c r="O83" s="79"/>
    </row>
    <row r="84" spans="2:15" ht="22.5" customHeight="1" x14ac:dyDescent="0.15">
      <c r="B84" s="18"/>
      <c r="C84" s="178"/>
      <c r="D84" s="45"/>
      <c r="E84" s="46"/>
      <c r="F84" s="47"/>
      <c r="G84" s="48"/>
      <c r="H84" s="49"/>
      <c r="I84" s="18"/>
      <c r="J84" s="178"/>
      <c r="K84" s="70"/>
      <c r="L84" s="71"/>
      <c r="M84" s="72"/>
      <c r="N84" s="73"/>
      <c r="O84" s="74"/>
    </row>
    <row r="85" spans="2:15" ht="22.5" customHeight="1" x14ac:dyDescent="0.15">
      <c r="B85" s="18">
        <f>IF(COUNTA(D85:F86)=6,1,0)</f>
        <v>0</v>
      </c>
      <c r="C85" s="176">
        <v>40</v>
      </c>
      <c r="D85" s="50"/>
      <c r="E85" s="51"/>
      <c r="F85" s="52"/>
      <c r="G85" s="53"/>
      <c r="H85" s="54"/>
      <c r="I85" s="18">
        <f>IF(COUNTA(K85:M86)=6,1,0)</f>
        <v>0</v>
      </c>
      <c r="J85" s="176">
        <v>40</v>
      </c>
      <c r="K85" s="75"/>
      <c r="L85" s="76"/>
      <c r="M85" s="77"/>
      <c r="N85" s="78"/>
      <c r="O85" s="79"/>
    </row>
    <row r="86" spans="2:15" ht="22.5" customHeight="1" thickBot="1" x14ac:dyDescent="0.2">
      <c r="B86" s="18"/>
      <c r="C86" s="177"/>
      <c r="D86" s="55"/>
      <c r="E86" s="56"/>
      <c r="F86" s="57"/>
      <c r="G86" s="58"/>
      <c r="H86" s="59"/>
      <c r="I86" s="18"/>
      <c r="J86" s="177"/>
      <c r="K86" s="80"/>
      <c r="L86" s="81"/>
      <c r="M86" s="82"/>
      <c r="N86" s="83"/>
      <c r="O86" s="84"/>
    </row>
    <row r="87" spans="2:15" ht="22.5" customHeight="1" x14ac:dyDescent="0.15">
      <c r="B87" s="18">
        <f>IF(COUNTA(D87:F88)=6,1,0)</f>
        <v>0</v>
      </c>
      <c r="C87" s="179">
        <v>41</v>
      </c>
      <c r="D87" s="60"/>
      <c r="E87" s="61"/>
      <c r="F87" s="62"/>
      <c r="G87" s="63"/>
      <c r="H87" s="64"/>
      <c r="I87" s="18">
        <f>IF(COUNTA(K87:M88)=6,1,0)</f>
        <v>0</v>
      </c>
      <c r="J87" s="179">
        <v>41</v>
      </c>
      <c r="K87" s="85"/>
      <c r="L87" s="86"/>
      <c r="M87" s="87"/>
      <c r="N87" s="88"/>
      <c r="O87" s="89"/>
    </row>
    <row r="88" spans="2:15" ht="22.5" customHeight="1" x14ac:dyDescent="0.15">
      <c r="B88" s="18"/>
      <c r="C88" s="178"/>
      <c r="D88" s="45"/>
      <c r="E88" s="46"/>
      <c r="F88" s="47"/>
      <c r="G88" s="48"/>
      <c r="H88" s="49"/>
      <c r="I88" s="18"/>
      <c r="J88" s="178"/>
      <c r="K88" s="70"/>
      <c r="L88" s="71"/>
      <c r="M88" s="72"/>
      <c r="N88" s="73"/>
      <c r="O88" s="74"/>
    </row>
    <row r="89" spans="2:15" ht="22.5" customHeight="1" x14ac:dyDescent="0.15">
      <c r="B89" s="18">
        <f>IF(COUNTA(D89:F90)=6,1,0)</f>
        <v>0</v>
      </c>
      <c r="C89" s="176">
        <v>42</v>
      </c>
      <c r="D89" s="50"/>
      <c r="E89" s="51"/>
      <c r="F89" s="52"/>
      <c r="G89" s="53"/>
      <c r="H89" s="54"/>
      <c r="I89" s="18">
        <f>IF(COUNTA(K89:M90)=6,1,0)</f>
        <v>0</v>
      </c>
      <c r="J89" s="176">
        <v>42</v>
      </c>
      <c r="K89" s="75"/>
      <c r="L89" s="76"/>
      <c r="M89" s="77"/>
      <c r="N89" s="78"/>
      <c r="O89" s="79"/>
    </row>
    <row r="90" spans="2:15" ht="22.5" customHeight="1" x14ac:dyDescent="0.15">
      <c r="B90" s="18"/>
      <c r="C90" s="178"/>
      <c r="D90" s="45"/>
      <c r="E90" s="46"/>
      <c r="F90" s="47"/>
      <c r="G90" s="48"/>
      <c r="H90" s="49"/>
      <c r="I90" s="18"/>
      <c r="J90" s="178"/>
      <c r="K90" s="70"/>
      <c r="L90" s="71"/>
      <c r="M90" s="72"/>
      <c r="N90" s="73"/>
      <c r="O90" s="74"/>
    </row>
    <row r="91" spans="2:15" ht="22.5" customHeight="1" x14ac:dyDescent="0.15">
      <c r="B91" s="18">
        <f>IF(COUNTA(D91:F92)=6,1,0)</f>
        <v>0</v>
      </c>
      <c r="C91" s="176">
        <v>43</v>
      </c>
      <c r="D91" s="50"/>
      <c r="E91" s="51"/>
      <c r="F91" s="52"/>
      <c r="G91" s="53"/>
      <c r="H91" s="54"/>
      <c r="I91" s="18">
        <f>IF(COUNTA(K91:M92)=6,1,0)</f>
        <v>0</v>
      </c>
      <c r="J91" s="176">
        <v>43</v>
      </c>
      <c r="K91" s="75"/>
      <c r="L91" s="76"/>
      <c r="M91" s="77"/>
      <c r="N91" s="78"/>
      <c r="O91" s="79"/>
    </row>
    <row r="92" spans="2:15" ht="22.5" customHeight="1" x14ac:dyDescent="0.15">
      <c r="B92" s="18"/>
      <c r="C92" s="178"/>
      <c r="D92" s="45"/>
      <c r="E92" s="46"/>
      <c r="F92" s="47"/>
      <c r="G92" s="48"/>
      <c r="H92" s="49"/>
      <c r="I92" s="18"/>
      <c r="J92" s="178"/>
      <c r="K92" s="70"/>
      <c r="L92" s="71"/>
      <c r="M92" s="72"/>
      <c r="N92" s="73"/>
      <c r="O92" s="74"/>
    </row>
    <row r="93" spans="2:15" ht="22.5" customHeight="1" x14ac:dyDescent="0.15">
      <c r="B93" s="18">
        <f>IF(COUNTA(D93:F94)=6,1,0)</f>
        <v>0</v>
      </c>
      <c r="C93" s="176">
        <v>44</v>
      </c>
      <c r="D93" s="50"/>
      <c r="E93" s="51"/>
      <c r="F93" s="52"/>
      <c r="G93" s="53"/>
      <c r="H93" s="54"/>
      <c r="I93" s="18">
        <f>IF(COUNTA(K93:M94)=6,1,0)</f>
        <v>0</v>
      </c>
      <c r="J93" s="176">
        <v>44</v>
      </c>
      <c r="K93" s="75"/>
      <c r="L93" s="76"/>
      <c r="M93" s="77"/>
      <c r="N93" s="78"/>
      <c r="O93" s="79"/>
    </row>
    <row r="94" spans="2:15" ht="22.5" customHeight="1" x14ac:dyDescent="0.15">
      <c r="B94" s="18"/>
      <c r="C94" s="178"/>
      <c r="D94" s="45"/>
      <c r="E94" s="46"/>
      <c r="F94" s="47"/>
      <c r="G94" s="48"/>
      <c r="H94" s="49"/>
      <c r="I94" s="18"/>
      <c r="J94" s="178"/>
      <c r="K94" s="70"/>
      <c r="L94" s="71"/>
      <c r="M94" s="72"/>
      <c r="N94" s="73"/>
      <c r="O94" s="74"/>
    </row>
    <row r="95" spans="2:15" ht="22.5" customHeight="1" x14ac:dyDescent="0.15">
      <c r="B95" s="18">
        <f>IF(COUNTA(D95:F96)=6,1,0)</f>
        <v>0</v>
      </c>
      <c r="C95" s="176">
        <v>45</v>
      </c>
      <c r="D95" s="50"/>
      <c r="E95" s="51"/>
      <c r="F95" s="52"/>
      <c r="G95" s="53"/>
      <c r="H95" s="54"/>
      <c r="I95" s="18">
        <f>IF(COUNTA(K95:M96)=6,1,0)</f>
        <v>0</v>
      </c>
      <c r="J95" s="176">
        <v>45</v>
      </c>
      <c r="K95" s="75"/>
      <c r="L95" s="76"/>
      <c r="M95" s="77"/>
      <c r="N95" s="78"/>
      <c r="O95" s="79"/>
    </row>
    <row r="96" spans="2:15" ht="22.5" customHeight="1" thickBot="1" x14ac:dyDescent="0.2">
      <c r="B96" s="18"/>
      <c r="C96" s="177"/>
      <c r="D96" s="55"/>
      <c r="E96" s="56"/>
      <c r="F96" s="57"/>
      <c r="G96" s="58"/>
      <c r="H96" s="59"/>
      <c r="I96" s="18"/>
      <c r="J96" s="177"/>
      <c r="K96" s="80"/>
      <c r="L96" s="81"/>
      <c r="M96" s="82"/>
      <c r="N96" s="83"/>
      <c r="O96" s="84"/>
    </row>
    <row r="97" spans="2:15" ht="22.5" customHeight="1" x14ac:dyDescent="0.15">
      <c r="B97" s="18">
        <f>IF(COUNTA(D97:F98)=6,1,0)</f>
        <v>0</v>
      </c>
      <c r="C97" s="179">
        <v>46</v>
      </c>
      <c r="D97" s="60"/>
      <c r="E97" s="61"/>
      <c r="F97" s="62"/>
      <c r="G97" s="63"/>
      <c r="H97" s="64"/>
      <c r="I97" s="18">
        <f>IF(COUNTA(K97:M98)=6,1,0)</f>
        <v>0</v>
      </c>
      <c r="J97" s="179">
        <v>46</v>
      </c>
      <c r="K97" s="85"/>
      <c r="L97" s="86"/>
      <c r="M97" s="87"/>
      <c r="N97" s="88"/>
      <c r="O97" s="89"/>
    </row>
    <row r="98" spans="2:15" ht="22.5" customHeight="1" x14ac:dyDescent="0.15">
      <c r="B98" s="18"/>
      <c r="C98" s="178"/>
      <c r="D98" s="45"/>
      <c r="E98" s="46"/>
      <c r="F98" s="47"/>
      <c r="G98" s="48"/>
      <c r="H98" s="49"/>
      <c r="I98" s="18"/>
      <c r="J98" s="178"/>
      <c r="K98" s="70"/>
      <c r="L98" s="71"/>
      <c r="M98" s="72"/>
      <c r="N98" s="73"/>
      <c r="O98" s="74"/>
    </row>
    <row r="99" spans="2:15" ht="22.5" customHeight="1" x14ac:dyDescent="0.15">
      <c r="B99" s="18">
        <f>IF(COUNTA(D99:F100)=6,1,0)</f>
        <v>0</v>
      </c>
      <c r="C99" s="176">
        <v>47</v>
      </c>
      <c r="D99" s="50"/>
      <c r="E99" s="51"/>
      <c r="F99" s="52"/>
      <c r="G99" s="53"/>
      <c r="H99" s="54"/>
      <c r="I99" s="18">
        <f>IF(COUNTA(K99:M100)=6,1,0)</f>
        <v>0</v>
      </c>
      <c r="J99" s="176">
        <v>47</v>
      </c>
      <c r="K99" s="75"/>
      <c r="L99" s="76"/>
      <c r="M99" s="77"/>
      <c r="N99" s="78"/>
      <c r="O99" s="79"/>
    </row>
    <row r="100" spans="2:15" ht="22.5" customHeight="1" x14ac:dyDescent="0.15">
      <c r="B100" s="18"/>
      <c r="C100" s="178"/>
      <c r="D100" s="45"/>
      <c r="E100" s="46"/>
      <c r="F100" s="47"/>
      <c r="G100" s="48"/>
      <c r="H100" s="49"/>
      <c r="I100" s="18"/>
      <c r="J100" s="178"/>
      <c r="K100" s="70"/>
      <c r="L100" s="71"/>
      <c r="M100" s="72"/>
      <c r="N100" s="73"/>
      <c r="O100" s="74"/>
    </row>
    <row r="101" spans="2:15" ht="22.5" customHeight="1" x14ac:dyDescent="0.15">
      <c r="B101" s="18">
        <f>IF(COUNTA(D101:F102)=6,1,0)</f>
        <v>0</v>
      </c>
      <c r="C101" s="176">
        <v>48</v>
      </c>
      <c r="D101" s="50"/>
      <c r="E101" s="51"/>
      <c r="F101" s="52"/>
      <c r="G101" s="53"/>
      <c r="H101" s="54"/>
      <c r="I101" s="18">
        <f>IF(COUNTA(K101:M102)=6,1,0)</f>
        <v>0</v>
      </c>
      <c r="J101" s="176">
        <v>48</v>
      </c>
      <c r="K101" s="75"/>
      <c r="L101" s="76"/>
      <c r="M101" s="77"/>
      <c r="N101" s="78"/>
      <c r="O101" s="79"/>
    </row>
    <row r="102" spans="2:15" ht="22.5" customHeight="1" x14ac:dyDescent="0.15">
      <c r="B102" s="18"/>
      <c r="C102" s="178"/>
      <c r="D102" s="45"/>
      <c r="E102" s="46"/>
      <c r="F102" s="47"/>
      <c r="G102" s="48"/>
      <c r="H102" s="49"/>
      <c r="I102" s="18"/>
      <c r="J102" s="178"/>
      <c r="K102" s="70"/>
      <c r="L102" s="71"/>
      <c r="M102" s="72"/>
      <c r="N102" s="73"/>
      <c r="O102" s="74"/>
    </row>
    <row r="103" spans="2:15" ht="22.5" customHeight="1" x14ac:dyDescent="0.15">
      <c r="B103" s="18">
        <f>IF(COUNTA(D103:F104)=6,1,0)</f>
        <v>0</v>
      </c>
      <c r="C103" s="176">
        <v>49</v>
      </c>
      <c r="D103" s="50"/>
      <c r="E103" s="51"/>
      <c r="F103" s="52"/>
      <c r="G103" s="53"/>
      <c r="H103" s="54"/>
      <c r="I103" s="18">
        <f>IF(COUNTA(K103:M104)=6,1,0)</f>
        <v>0</v>
      </c>
      <c r="J103" s="176">
        <v>49</v>
      </c>
      <c r="K103" s="75"/>
      <c r="L103" s="76"/>
      <c r="M103" s="77"/>
      <c r="N103" s="78"/>
      <c r="O103" s="79"/>
    </row>
    <row r="104" spans="2:15" ht="22.5" customHeight="1" x14ac:dyDescent="0.15">
      <c r="B104" s="18"/>
      <c r="C104" s="178"/>
      <c r="D104" s="45"/>
      <c r="E104" s="46"/>
      <c r="F104" s="47"/>
      <c r="G104" s="48"/>
      <c r="H104" s="49"/>
      <c r="I104" s="18"/>
      <c r="J104" s="178"/>
      <c r="K104" s="70"/>
      <c r="L104" s="71"/>
      <c r="M104" s="72"/>
      <c r="N104" s="73"/>
      <c r="O104" s="74"/>
    </row>
    <row r="105" spans="2:15" ht="22.5" customHeight="1" x14ac:dyDescent="0.15">
      <c r="B105" s="18">
        <f>IF(COUNTA(D105:F106)=6,1,0)</f>
        <v>0</v>
      </c>
      <c r="C105" s="176">
        <v>50</v>
      </c>
      <c r="D105" s="50"/>
      <c r="E105" s="51"/>
      <c r="F105" s="52"/>
      <c r="G105" s="53"/>
      <c r="H105" s="54"/>
      <c r="I105" s="18">
        <f>IF(COUNTA(K105:M106)=6,1,0)</f>
        <v>0</v>
      </c>
      <c r="J105" s="176">
        <v>50</v>
      </c>
      <c r="K105" s="75"/>
      <c r="L105" s="76"/>
      <c r="M105" s="77"/>
      <c r="N105" s="78"/>
      <c r="O105" s="79"/>
    </row>
    <row r="106" spans="2:15" ht="22.5" customHeight="1" thickBot="1" x14ac:dyDescent="0.2">
      <c r="B106" s="18"/>
      <c r="C106" s="177"/>
      <c r="D106" s="55"/>
      <c r="E106" s="56"/>
      <c r="F106" s="57"/>
      <c r="G106" s="58"/>
      <c r="H106" s="59"/>
      <c r="I106" s="18"/>
      <c r="J106" s="177"/>
      <c r="K106" s="80"/>
      <c r="L106" s="81"/>
      <c r="M106" s="82"/>
      <c r="N106" s="83"/>
      <c r="O106" s="84"/>
    </row>
  </sheetData>
  <sheetProtection password="E7D6" sheet="1"/>
  <mergeCells count="103">
    <mergeCell ref="C5:D5"/>
    <mergeCell ref="C7:C8"/>
    <mergeCell ref="C9:C10"/>
    <mergeCell ref="C11:C12"/>
    <mergeCell ref="C13:C14"/>
    <mergeCell ref="C67:C68"/>
    <mergeCell ref="C31:C32"/>
    <mergeCell ref="C33:C34"/>
    <mergeCell ref="C59:C60"/>
    <mergeCell ref="C61:C62"/>
    <mergeCell ref="C15:C16"/>
    <mergeCell ref="C17:C18"/>
    <mergeCell ref="C19:C20"/>
    <mergeCell ref="C21:C22"/>
    <mergeCell ref="C57:C58"/>
    <mergeCell ref="C53:C54"/>
    <mergeCell ref="C23:C24"/>
    <mergeCell ref="C25:C26"/>
    <mergeCell ref="C27:C28"/>
    <mergeCell ref="C29:C30"/>
    <mergeCell ref="C55:C56"/>
    <mergeCell ref="C35:C36"/>
    <mergeCell ref="C47:C48"/>
    <mergeCell ref="C49:C50"/>
    <mergeCell ref="J21:J22"/>
    <mergeCell ref="J27:J28"/>
    <mergeCell ref="J29:J30"/>
    <mergeCell ref="J23:J24"/>
    <mergeCell ref="J5:K5"/>
    <mergeCell ref="J11:J12"/>
    <mergeCell ref="J13:J14"/>
    <mergeCell ref="J7:J8"/>
    <mergeCell ref="J9:J10"/>
    <mergeCell ref="J19:J20"/>
    <mergeCell ref="J15:J16"/>
    <mergeCell ref="J17:J18"/>
    <mergeCell ref="C37:C38"/>
    <mergeCell ref="C39:C40"/>
    <mergeCell ref="C41:C42"/>
    <mergeCell ref="C43:C44"/>
    <mergeCell ref="C45:C46"/>
    <mergeCell ref="C69:C70"/>
    <mergeCell ref="C63:C64"/>
    <mergeCell ref="C65:C66"/>
    <mergeCell ref="J55:J56"/>
    <mergeCell ref="C51:C52"/>
    <mergeCell ref="J39:J40"/>
    <mergeCell ref="J41:J42"/>
    <mergeCell ref="J77:J78"/>
    <mergeCell ref="J71:J72"/>
    <mergeCell ref="J73:J74"/>
    <mergeCell ref="J51:J52"/>
    <mergeCell ref="J53:J54"/>
    <mergeCell ref="J47:J48"/>
    <mergeCell ref="C71:C72"/>
    <mergeCell ref="C73:C74"/>
    <mergeCell ref="J49:J50"/>
    <mergeCell ref="J59:J60"/>
    <mergeCell ref="J61:J62"/>
    <mergeCell ref="C2:K2"/>
    <mergeCell ref="J83:J84"/>
    <mergeCell ref="J85:J86"/>
    <mergeCell ref="J79:J80"/>
    <mergeCell ref="J81:J82"/>
    <mergeCell ref="J75:J76"/>
    <mergeCell ref="C83:C84"/>
    <mergeCell ref="C85:C86"/>
    <mergeCell ref="C79:C80"/>
    <mergeCell ref="C81:C82"/>
    <mergeCell ref="C75:C76"/>
    <mergeCell ref="C77:C78"/>
    <mergeCell ref="J57:J58"/>
    <mergeCell ref="J25:J26"/>
    <mergeCell ref="J35:J36"/>
    <mergeCell ref="J37:J38"/>
    <mergeCell ref="J31:J32"/>
    <mergeCell ref="J33:J34"/>
    <mergeCell ref="J43:J44"/>
    <mergeCell ref="J67:J68"/>
    <mergeCell ref="J45:J46"/>
    <mergeCell ref="C91:C92"/>
    <mergeCell ref="J91:J92"/>
    <mergeCell ref="C95:C96"/>
    <mergeCell ref="J95:J96"/>
    <mergeCell ref="J69:J70"/>
    <mergeCell ref="J63:J64"/>
    <mergeCell ref="J65:J66"/>
    <mergeCell ref="C89:C90"/>
    <mergeCell ref="J89:J90"/>
    <mergeCell ref="C87:C88"/>
    <mergeCell ref="J87:J88"/>
    <mergeCell ref="C105:C106"/>
    <mergeCell ref="J105:J106"/>
    <mergeCell ref="C103:C104"/>
    <mergeCell ref="J103:J104"/>
    <mergeCell ref="C93:C94"/>
    <mergeCell ref="J93:J94"/>
    <mergeCell ref="C97:C98"/>
    <mergeCell ref="J97:J98"/>
    <mergeCell ref="C101:C102"/>
    <mergeCell ref="J101:J102"/>
    <mergeCell ref="C99:C100"/>
    <mergeCell ref="J99:J100"/>
  </mergeCells>
  <phoneticPr fontId="2"/>
  <dataValidations count="3">
    <dataValidation type="list" imeMode="hiragana" allowBlank="1" showInputMessage="1" showErrorMessage="1" error="１年生の場合は ① を、_x000a_２年生の場合は ② を入力してください。_x000a__x000a_３年生は出場できません" sqref="F7:F106 M7:M106" xr:uid="{ABFC3D38-57C9-4CD3-B7A3-B1D52F183401}">
      <formula1>"①,②"</formula1>
    </dataValidation>
    <dataValidation imeMode="off" allowBlank="1" showInputMessage="1" showErrorMessage="1" sqref="G7:G106 N7:N106" xr:uid="{2776F40F-49F9-4B90-91AA-594E45B45A16}"/>
    <dataValidation imeMode="hiragana" allowBlank="1" showInputMessage="1" showErrorMessage="1" sqref="D7:E106 H7:H106 K7:L106 O7:O106" xr:uid="{CD62D788-51C6-47D6-82E3-4EDBA01F6044}"/>
  </dataValidations>
  <pageMargins left="0.75" right="0.75" top="0.48" bottom="0.49" header="0.51200000000000001" footer="0.51200000000000001"/>
  <pageSetup paperSize="9" scale="65" orientation="portrait" r:id="rId1"/>
  <headerFooter alignWithMargins="0"/>
  <rowBreaks count="1" manualBreakCount="1">
    <brk id="56" min="2" max="1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BA657-ED63-4D65-8DF3-E24FF9D61CC1}">
  <sheetPr>
    <tabColor indexed="10"/>
  </sheetPr>
  <dimension ref="B1:N44"/>
  <sheetViews>
    <sheetView showGridLines="0" zoomScaleNormal="85" zoomScaleSheetLayoutView="85" workbookViewId="0">
      <pane ySplit="3" topLeftCell="A4" activePane="bottomLeft" state="frozen"/>
      <selection pane="bottomLeft" activeCell="F24" sqref="F24:H26"/>
    </sheetView>
  </sheetViews>
  <sheetFormatPr defaultRowHeight="13.5" x14ac:dyDescent="0.15"/>
  <cols>
    <col min="2" max="9" width="10.25" customWidth="1"/>
    <col min="10" max="10" width="9" customWidth="1"/>
    <col min="11" max="16" width="0" hidden="1" customWidth="1"/>
  </cols>
  <sheetData>
    <row r="1" spans="2:9" s="2" customFormat="1" ht="14.25" thickBot="1" x14ac:dyDescent="0.2"/>
    <row r="2" spans="2:9" s="2" customFormat="1" ht="38.25" customHeight="1" thickBot="1" x14ac:dyDescent="0.2">
      <c r="B2" s="181" t="s">
        <v>50</v>
      </c>
      <c r="C2" s="182"/>
      <c r="D2" s="182"/>
      <c r="E2" s="182"/>
      <c r="F2" s="182"/>
      <c r="G2" s="182"/>
      <c r="H2" s="182"/>
      <c r="I2" s="183"/>
    </row>
    <row r="3" spans="2:9" s="2" customFormat="1" x14ac:dyDescent="0.15"/>
    <row r="5" spans="2:9" ht="20.25" customHeight="1" x14ac:dyDescent="0.15">
      <c r="B5" s="204" t="s">
        <v>62</v>
      </c>
      <c r="C5" s="204"/>
      <c r="D5" s="204"/>
      <c r="E5" s="204"/>
      <c r="F5" s="204"/>
      <c r="G5" s="204"/>
      <c r="H5" s="204"/>
      <c r="I5" s="204"/>
    </row>
    <row r="6" spans="2:9" ht="20.25" customHeight="1" thickBot="1" x14ac:dyDescent="0.2">
      <c r="B6" s="205"/>
      <c r="C6" s="205"/>
      <c r="D6" s="205"/>
      <c r="E6" s="205"/>
      <c r="F6" s="205"/>
      <c r="G6" s="205"/>
      <c r="H6" s="205"/>
      <c r="I6" s="205"/>
    </row>
    <row r="8" spans="2:9" ht="18.75" x14ac:dyDescent="0.15">
      <c r="B8" s="215" t="s">
        <v>434</v>
      </c>
      <c r="C8" s="215"/>
      <c r="D8" s="215"/>
      <c r="E8" s="215"/>
      <c r="F8" s="215"/>
      <c r="G8" s="215"/>
      <c r="H8" s="215"/>
      <c r="I8" s="215"/>
    </row>
    <row r="9" spans="2:9" ht="6.75" customHeight="1" thickBot="1" x14ac:dyDescent="0.2"/>
    <row r="10" spans="2:9" ht="24.75" customHeight="1" thickBot="1" x14ac:dyDescent="0.2">
      <c r="B10" s="114" t="s">
        <v>1</v>
      </c>
      <c r="H10" s="1" t="s">
        <v>16</v>
      </c>
      <c r="I10" s="115">
        <f>学校番号</f>
        <v>0</v>
      </c>
    </row>
    <row r="11" spans="2:9" ht="24.75" customHeight="1" x14ac:dyDescent="0.2">
      <c r="B11" s="184">
        <f>はじめにお読みください!E7</f>
        <v>0</v>
      </c>
      <c r="C11" s="184"/>
      <c r="D11" s="184"/>
      <c r="E11" s="184"/>
      <c r="F11" s="9"/>
      <c r="H11" s="185">
        <f ca="1">NOW()</f>
        <v>46135.430962847226</v>
      </c>
      <c r="I11" s="185"/>
    </row>
    <row r="12" spans="2:9" ht="18" customHeight="1" x14ac:dyDescent="0.15">
      <c r="B12" s="114" t="s">
        <v>10</v>
      </c>
      <c r="F12" s="114" t="s">
        <v>2</v>
      </c>
    </row>
    <row r="13" spans="2:9" ht="24.75" customHeight="1" x14ac:dyDescent="0.2">
      <c r="B13" s="184">
        <f>はじめにお読みください!E8</f>
        <v>0</v>
      </c>
      <c r="C13" s="184"/>
      <c r="D13" s="9"/>
      <c r="F13" s="184">
        <f>記載責任者</f>
        <v>0</v>
      </c>
      <c r="G13" s="184"/>
      <c r="H13" s="184"/>
      <c r="I13" s="116"/>
    </row>
    <row r="14" spans="2:9" x14ac:dyDescent="0.15">
      <c r="F14" t="s">
        <v>61</v>
      </c>
    </row>
    <row r="15" spans="2:9" ht="24.75" customHeight="1" x14ac:dyDescent="0.2">
      <c r="F15" s="184">
        <f>緊急連絡先</f>
        <v>0</v>
      </c>
      <c r="G15" s="184"/>
      <c r="H15" s="184"/>
    </row>
    <row r="17" spans="2:9" ht="12.75" customHeight="1" x14ac:dyDescent="0.15">
      <c r="C17" t="s">
        <v>431</v>
      </c>
      <c r="D17" t="s">
        <v>432</v>
      </c>
      <c r="E17" t="s">
        <v>432</v>
      </c>
    </row>
    <row r="18" spans="2:9" ht="23.25" customHeight="1" x14ac:dyDescent="0.15">
      <c r="B18" s="139"/>
      <c r="C18" s="150">
        <v>46397</v>
      </c>
      <c r="D18" s="150">
        <f>C18+1</f>
        <v>46398</v>
      </c>
      <c r="E18" s="150">
        <v>46403</v>
      </c>
      <c r="F18" s="150"/>
      <c r="G18" s="150"/>
      <c r="H18" s="150"/>
      <c r="I18" s="150"/>
    </row>
    <row r="19" spans="2:9" ht="23.25" customHeight="1" x14ac:dyDescent="0.15">
      <c r="B19" s="149" t="s">
        <v>422</v>
      </c>
      <c r="C19" s="154"/>
      <c r="D19" s="154"/>
      <c r="E19" s="154"/>
      <c r="F19" s="154"/>
      <c r="G19" s="154"/>
      <c r="H19" s="154"/>
      <c r="I19" s="154"/>
    </row>
    <row r="20" spans="2:9" ht="23.25" customHeight="1" x14ac:dyDescent="0.15">
      <c r="B20" s="149" t="s">
        <v>423</v>
      </c>
      <c r="C20" s="154"/>
      <c r="D20" s="154"/>
      <c r="E20" s="154"/>
      <c r="F20" s="154"/>
      <c r="G20" s="154"/>
      <c r="H20" s="154"/>
      <c r="I20" s="154"/>
    </row>
    <row r="21" spans="2:9" ht="43.5" customHeight="1" x14ac:dyDescent="0.15">
      <c r="B21" s="4" t="s">
        <v>9</v>
      </c>
      <c r="C21" s="216"/>
      <c r="D21" s="217"/>
      <c r="E21" s="217"/>
      <c r="F21" s="217"/>
      <c r="G21" s="217"/>
      <c r="H21" s="217"/>
      <c r="I21" s="218"/>
    </row>
    <row r="22" spans="2:9" ht="23.25" customHeight="1" x14ac:dyDescent="0.15"/>
    <row r="23" spans="2:9" ht="21" customHeight="1" thickBot="1" x14ac:dyDescent="0.2">
      <c r="B23" t="s">
        <v>20</v>
      </c>
      <c r="F23" t="s">
        <v>14</v>
      </c>
      <c r="I23" s="1"/>
    </row>
    <row r="24" spans="2:9" ht="21" customHeight="1" x14ac:dyDescent="0.15">
      <c r="B24" s="4" t="s">
        <v>3</v>
      </c>
      <c r="C24" s="23">
        <f>'団体（エントリー）'!H5</f>
        <v>0</v>
      </c>
      <c r="D24" s="6" t="s">
        <v>21</v>
      </c>
      <c r="F24" s="206">
        <f>C26*3300+C31*1200</f>
        <v>0</v>
      </c>
      <c r="G24" s="207"/>
      <c r="H24" s="207"/>
      <c r="I24" s="212" t="s">
        <v>15</v>
      </c>
    </row>
    <row r="25" spans="2:9" ht="21" customHeight="1" x14ac:dyDescent="0.15">
      <c r="B25" s="4" t="s">
        <v>11</v>
      </c>
      <c r="C25" s="23">
        <f>'団体（エントリー）'!Q5</f>
        <v>0</v>
      </c>
      <c r="D25" s="6" t="s">
        <v>21</v>
      </c>
      <c r="F25" s="208"/>
      <c r="G25" s="209"/>
      <c r="H25" s="209"/>
      <c r="I25" s="213"/>
    </row>
    <row r="26" spans="2:9" ht="21" customHeight="1" thickBot="1" x14ac:dyDescent="0.2">
      <c r="B26" s="5" t="s">
        <v>13</v>
      </c>
      <c r="C26" s="8">
        <f>SUM(C24:C25)</f>
        <v>0</v>
      </c>
      <c r="D26" s="7" t="s">
        <v>21</v>
      </c>
      <c r="F26" s="210"/>
      <c r="G26" s="211"/>
      <c r="H26" s="211"/>
      <c r="I26" s="214"/>
    </row>
    <row r="27" spans="2:9" ht="21" customHeight="1" thickBot="1" x14ac:dyDescent="0.2"/>
    <row r="28" spans="2:9" ht="21" customHeight="1" x14ac:dyDescent="0.15">
      <c r="B28" t="s">
        <v>101</v>
      </c>
      <c r="F28" s="195" t="s">
        <v>17</v>
      </c>
      <c r="G28" s="196"/>
      <c r="H28" s="196"/>
      <c r="I28" s="197"/>
    </row>
    <row r="29" spans="2:9" ht="21" customHeight="1" x14ac:dyDescent="0.15">
      <c r="B29" s="4" t="s">
        <v>3</v>
      </c>
      <c r="C29" s="23">
        <f>'シングルス（エントリー）'!F5</f>
        <v>0</v>
      </c>
      <c r="D29" s="6" t="s">
        <v>6</v>
      </c>
      <c r="F29" s="198"/>
      <c r="G29" s="199"/>
      <c r="H29" s="199"/>
      <c r="I29" s="200"/>
    </row>
    <row r="30" spans="2:9" ht="21" customHeight="1" x14ac:dyDescent="0.15">
      <c r="B30" s="4" t="s">
        <v>11</v>
      </c>
      <c r="C30" s="23">
        <f>'シングルス（エントリー）'!M5</f>
        <v>0</v>
      </c>
      <c r="D30" s="6" t="s">
        <v>6</v>
      </c>
      <c r="F30" s="198"/>
      <c r="G30" s="199"/>
      <c r="H30" s="199"/>
      <c r="I30" s="200"/>
    </row>
    <row r="31" spans="2:9" ht="21" customHeight="1" x14ac:dyDescent="0.15">
      <c r="B31" s="5" t="s">
        <v>13</v>
      </c>
      <c r="C31" s="8">
        <f>SUM(C29:C30)</f>
        <v>0</v>
      </c>
      <c r="D31" s="7" t="s">
        <v>6</v>
      </c>
      <c r="F31" s="198"/>
      <c r="G31" s="199"/>
      <c r="H31" s="199"/>
      <c r="I31" s="200"/>
    </row>
    <row r="32" spans="2:9" ht="21" customHeight="1" x14ac:dyDescent="0.15">
      <c r="F32" s="198"/>
      <c r="G32" s="199"/>
      <c r="H32" s="199"/>
      <c r="I32" s="200"/>
    </row>
    <row r="33" spans="2:14" ht="21" customHeight="1" x14ac:dyDescent="0.15">
      <c r="F33" s="198"/>
      <c r="G33" s="199"/>
      <c r="H33" s="199"/>
      <c r="I33" s="200"/>
      <c r="L33" t="s">
        <v>102</v>
      </c>
    </row>
    <row r="34" spans="2:14" ht="21" customHeight="1" x14ac:dyDescent="0.15">
      <c r="F34" s="198"/>
      <c r="G34" s="199"/>
      <c r="H34" s="199"/>
      <c r="I34" s="200"/>
      <c r="L34" s="4" t="s">
        <v>3</v>
      </c>
      <c r="M34" s="23">
        <f>'ダブルス（エントリー）'!G5</f>
        <v>0</v>
      </c>
      <c r="N34" s="6" t="s">
        <v>12</v>
      </c>
    </row>
    <row r="35" spans="2:14" ht="21" customHeight="1" x14ac:dyDescent="0.15">
      <c r="F35" s="198"/>
      <c r="G35" s="199"/>
      <c r="H35" s="199"/>
      <c r="I35" s="200"/>
      <c r="L35" s="4" t="s">
        <v>11</v>
      </c>
      <c r="M35" s="23">
        <f>'ダブルス（エントリー）'!N5</f>
        <v>0</v>
      </c>
      <c r="N35" s="6" t="s">
        <v>12</v>
      </c>
    </row>
    <row r="36" spans="2:14" ht="21" customHeight="1" x14ac:dyDescent="0.15">
      <c r="F36" s="198"/>
      <c r="G36" s="199"/>
      <c r="H36" s="199"/>
      <c r="I36" s="200"/>
      <c r="L36" s="5" t="s">
        <v>13</v>
      </c>
      <c r="M36" s="8">
        <f>SUM(M34:M35)</f>
        <v>0</v>
      </c>
      <c r="N36" s="7" t="s">
        <v>12</v>
      </c>
    </row>
    <row r="37" spans="2:14" ht="21" customHeight="1" thickBot="1" x14ac:dyDescent="0.2">
      <c r="F37" s="198"/>
      <c r="G37" s="199"/>
      <c r="H37" s="199"/>
      <c r="I37" s="200"/>
    </row>
    <row r="38" spans="2:14" ht="21" customHeight="1" x14ac:dyDescent="0.15">
      <c r="B38" s="186" t="s">
        <v>18</v>
      </c>
      <c r="C38" s="187"/>
      <c r="D38" s="188"/>
      <c r="E38" s="120"/>
      <c r="F38" s="198"/>
      <c r="G38" s="199"/>
      <c r="H38" s="199"/>
      <c r="I38" s="200"/>
    </row>
    <row r="39" spans="2:14" ht="21" customHeight="1" x14ac:dyDescent="0.15">
      <c r="B39" s="189" t="s">
        <v>433</v>
      </c>
      <c r="C39" s="190"/>
      <c r="D39" s="191"/>
      <c r="F39" s="198"/>
      <c r="G39" s="199"/>
      <c r="H39" s="199"/>
      <c r="I39" s="200"/>
    </row>
    <row r="40" spans="2:14" ht="21" customHeight="1" thickBot="1" x14ac:dyDescent="0.2">
      <c r="B40" s="192"/>
      <c r="C40" s="193"/>
      <c r="D40" s="194"/>
      <c r="F40" s="198"/>
      <c r="G40" s="199"/>
      <c r="H40" s="199"/>
      <c r="I40" s="200"/>
    </row>
    <row r="41" spans="2:14" ht="21" customHeight="1" x14ac:dyDescent="0.15">
      <c r="F41" s="198"/>
      <c r="G41" s="199"/>
      <c r="H41" s="199"/>
      <c r="I41" s="200"/>
    </row>
    <row r="42" spans="2:14" ht="21" customHeight="1" x14ac:dyDescent="0.15">
      <c r="B42" t="s">
        <v>19</v>
      </c>
      <c r="F42" s="198"/>
      <c r="G42" s="199"/>
      <c r="H42" s="199"/>
      <c r="I42" s="200"/>
    </row>
    <row r="43" spans="2:14" ht="21" customHeight="1" thickBot="1" x14ac:dyDescent="0.2">
      <c r="B43" s="219" t="s">
        <v>22</v>
      </c>
      <c r="C43" s="219"/>
      <c r="D43" s="219"/>
      <c r="E43" s="220"/>
      <c r="F43" s="201"/>
      <c r="G43" s="202"/>
      <c r="H43" s="202"/>
      <c r="I43" s="203"/>
    </row>
    <row r="44" spans="2:14" ht="21.75" customHeight="1" x14ac:dyDescent="0.15"/>
  </sheetData>
  <sheetProtection algorithmName="SHA-512" hashValue="QRkHzsdrw9qFyg4Kf3MugGViQFjji+kvncdWYr2lcEicGqzetrfxjqDvzoE1OkvgLYBx1+OsrUwOQ1TKZ5ZM+Q==" saltValue="OjiQtlJ8lrixBJmWv5OEiw==" spinCount="100000" sheet="1"/>
  <mergeCells count="15">
    <mergeCell ref="B2:I2"/>
    <mergeCell ref="F13:H13"/>
    <mergeCell ref="H11:I11"/>
    <mergeCell ref="B38:D38"/>
    <mergeCell ref="B39:D40"/>
    <mergeCell ref="F28:I43"/>
    <mergeCell ref="B5:I6"/>
    <mergeCell ref="F24:H26"/>
    <mergeCell ref="I24:I26"/>
    <mergeCell ref="B8:I8"/>
    <mergeCell ref="B13:C13"/>
    <mergeCell ref="B11:E11"/>
    <mergeCell ref="F15:H15"/>
    <mergeCell ref="C21:I21"/>
    <mergeCell ref="B43:E43"/>
  </mergeCells>
  <phoneticPr fontId="2"/>
  <printOptions horizontalCentered="1"/>
  <pageMargins left="0.59055118110236227" right="0.59055118110236227" top="0.78740157480314965" bottom="0.59055118110236227" header="0" footer="0.51181102362204722"/>
  <pageSetup paperSize="9" scale="99" orientation="portrait" horizontalDpi="4294967294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00FA9-CC92-46C7-BC36-5A85CFD335CB}">
  <dimension ref="B3:CC70"/>
  <sheetViews>
    <sheetView showGridLines="0" zoomScaleNormal="100" workbookViewId="0">
      <selection activeCell="B6" sqref="B6:CC70"/>
    </sheetView>
  </sheetViews>
  <sheetFormatPr defaultColWidth="3.25" defaultRowHeight="13.5" x14ac:dyDescent="0.15"/>
  <cols>
    <col min="1" max="1" width="3.25" style="151" customWidth="1"/>
    <col min="2" max="2" width="4.875" style="151" customWidth="1"/>
    <col min="3" max="12" width="3.25" style="151" hidden="1" customWidth="1"/>
    <col min="13" max="13" width="4.875" style="151" customWidth="1"/>
    <col min="14" max="14" width="3.25" style="151" customWidth="1"/>
    <col min="15" max="15" width="4.875" style="151" customWidth="1"/>
    <col min="16" max="33" width="3.25" style="151" hidden="1" customWidth="1"/>
    <col min="34" max="34" width="4.875" style="151" customWidth="1"/>
    <col min="35" max="35" width="3.25" style="151" customWidth="1"/>
    <col min="36" max="36" width="4.875" style="151" customWidth="1"/>
    <col min="37" max="80" width="3.25" style="151" hidden="1" customWidth="1"/>
    <col min="81" max="81" width="4.875" style="151" customWidth="1"/>
    <col min="82" max="16384" width="3.25" style="151"/>
  </cols>
  <sheetData>
    <row r="3" spans="2:81" x14ac:dyDescent="0.15">
      <c r="AM3" s="151">
        <v>2</v>
      </c>
      <c r="AN3" s="151">
        <v>2</v>
      </c>
      <c r="AO3" s="151">
        <v>2</v>
      </c>
      <c r="AP3" s="151">
        <v>2</v>
      </c>
      <c r="AQ3" s="151">
        <v>2</v>
      </c>
      <c r="AR3" s="151">
        <v>3</v>
      </c>
      <c r="AS3" s="151">
        <v>3</v>
      </c>
      <c r="AT3" s="151">
        <v>3</v>
      </c>
      <c r="AU3" s="151">
        <v>3</v>
      </c>
      <c r="AV3" s="151">
        <v>3</v>
      </c>
      <c r="AW3" s="151">
        <v>4</v>
      </c>
      <c r="AX3" s="151">
        <v>4</v>
      </c>
      <c r="AY3" s="151">
        <v>4</v>
      </c>
      <c r="AZ3" s="151">
        <v>4</v>
      </c>
      <c r="BA3" s="151">
        <v>4</v>
      </c>
      <c r="BB3" s="151">
        <v>5</v>
      </c>
      <c r="BC3" s="151">
        <v>5</v>
      </c>
      <c r="BD3" s="151">
        <v>5</v>
      </c>
      <c r="BE3" s="151">
        <v>5</v>
      </c>
      <c r="BF3" s="151">
        <v>5</v>
      </c>
      <c r="BJ3" s="151">
        <v>6</v>
      </c>
      <c r="BK3" s="151">
        <v>6</v>
      </c>
      <c r="BL3" s="151">
        <v>6</v>
      </c>
      <c r="BM3" s="151">
        <v>6</v>
      </c>
      <c r="BN3" s="151">
        <v>6</v>
      </c>
      <c r="BO3" s="151">
        <v>7</v>
      </c>
      <c r="BP3" s="151">
        <v>7</v>
      </c>
      <c r="BQ3" s="151">
        <v>7</v>
      </c>
      <c r="BR3" s="151">
        <v>7</v>
      </c>
      <c r="BS3" s="151">
        <v>7</v>
      </c>
      <c r="BT3" s="151">
        <v>8</v>
      </c>
      <c r="BU3" s="151">
        <v>8</v>
      </c>
      <c r="BV3" s="151">
        <v>8</v>
      </c>
      <c r="BW3" s="151">
        <v>8</v>
      </c>
      <c r="BX3" s="151">
        <v>8</v>
      </c>
      <c r="BY3" s="151">
        <v>9</v>
      </c>
      <c r="BZ3" s="151">
        <v>9</v>
      </c>
      <c r="CA3" s="151">
        <v>9</v>
      </c>
      <c r="CB3" s="151">
        <v>9</v>
      </c>
      <c r="CC3" s="153">
        <v>9</v>
      </c>
    </row>
    <row r="4" spans="2:81" x14ac:dyDescent="0.15">
      <c r="B4" s="151" t="s">
        <v>424</v>
      </c>
      <c r="H4" s="151" t="s">
        <v>179</v>
      </c>
      <c r="O4" s="151" t="s">
        <v>27</v>
      </c>
      <c r="Y4" s="151" t="s">
        <v>180</v>
      </c>
      <c r="AJ4" s="151" t="s">
        <v>425</v>
      </c>
      <c r="AM4" s="151">
        <v>1</v>
      </c>
      <c r="AN4" s="151">
        <v>2</v>
      </c>
      <c r="AO4" s="151">
        <v>3</v>
      </c>
      <c r="AP4" s="151">
        <v>4</v>
      </c>
      <c r="AQ4" s="151">
        <v>5</v>
      </c>
      <c r="AR4" s="151">
        <v>1</v>
      </c>
      <c r="AS4" s="151">
        <v>2</v>
      </c>
      <c r="AT4" s="151">
        <v>3</v>
      </c>
      <c r="AU4" s="151">
        <v>4</v>
      </c>
      <c r="AV4" s="151">
        <v>5</v>
      </c>
      <c r="AW4" s="151">
        <v>1</v>
      </c>
      <c r="AX4" s="151">
        <v>2</v>
      </c>
      <c r="AY4" s="151">
        <v>3</v>
      </c>
      <c r="AZ4" s="151">
        <v>4</v>
      </c>
      <c r="BA4" s="151">
        <v>5</v>
      </c>
      <c r="BB4" s="151">
        <v>1</v>
      </c>
      <c r="BC4" s="151">
        <v>2</v>
      </c>
      <c r="BD4" s="151">
        <v>3</v>
      </c>
      <c r="BE4" s="151">
        <v>4</v>
      </c>
      <c r="BF4" s="151">
        <v>5</v>
      </c>
      <c r="BG4" s="151" t="s">
        <v>421</v>
      </c>
      <c r="BJ4" s="151">
        <v>1</v>
      </c>
      <c r="BK4" s="151">
        <v>2</v>
      </c>
      <c r="BL4" s="151">
        <v>3</v>
      </c>
      <c r="BM4" s="151">
        <v>4</v>
      </c>
      <c r="BN4" s="151">
        <v>5</v>
      </c>
      <c r="BO4" s="151">
        <v>1</v>
      </c>
      <c r="BP4" s="151">
        <v>2</v>
      </c>
      <c r="BQ4" s="151">
        <v>3</v>
      </c>
      <c r="BR4" s="151">
        <v>4</v>
      </c>
      <c r="BS4" s="151">
        <v>5</v>
      </c>
      <c r="BT4" s="151">
        <v>1</v>
      </c>
      <c r="BU4" s="151">
        <v>2</v>
      </c>
      <c r="BV4" s="151">
        <v>3</v>
      </c>
      <c r="BW4" s="151">
        <v>4</v>
      </c>
      <c r="BX4" s="151">
        <v>5</v>
      </c>
      <c r="BY4" s="151">
        <v>1</v>
      </c>
      <c r="BZ4" s="151">
        <v>2</v>
      </c>
      <c r="CA4" s="151">
        <v>3</v>
      </c>
      <c r="CB4" s="151">
        <v>4</v>
      </c>
      <c r="CC4" s="153">
        <v>5</v>
      </c>
    </row>
    <row r="5" spans="2:81" x14ac:dyDescent="0.15">
      <c r="B5" s="148" t="s">
        <v>16</v>
      </c>
      <c r="C5" s="149" t="s">
        <v>3</v>
      </c>
      <c r="D5" s="149" t="s">
        <v>120</v>
      </c>
      <c r="E5" s="149" t="s">
        <v>1</v>
      </c>
      <c r="F5" s="149" t="s">
        <v>8</v>
      </c>
      <c r="G5" s="149" t="s">
        <v>9</v>
      </c>
      <c r="H5" s="148" t="s">
        <v>16</v>
      </c>
      <c r="I5" s="149" t="s">
        <v>11</v>
      </c>
      <c r="J5" s="149" t="s">
        <v>120</v>
      </c>
      <c r="K5" s="149" t="s">
        <v>1</v>
      </c>
      <c r="L5" s="149" t="s">
        <v>8</v>
      </c>
      <c r="M5" s="149" t="s">
        <v>9</v>
      </c>
      <c r="O5" s="148" t="s">
        <v>16</v>
      </c>
      <c r="P5" s="148" t="s">
        <v>1</v>
      </c>
      <c r="Q5" s="148" t="s">
        <v>4</v>
      </c>
      <c r="R5" s="148" t="s">
        <v>124</v>
      </c>
      <c r="S5" s="148" t="s">
        <v>121</v>
      </c>
      <c r="T5" s="148" t="s">
        <v>125</v>
      </c>
      <c r="U5" s="148" t="s">
        <v>126</v>
      </c>
      <c r="V5" s="148" t="s">
        <v>122</v>
      </c>
      <c r="W5" s="148" t="s">
        <v>127</v>
      </c>
      <c r="X5" s="148" t="s">
        <v>128</v>
      </c>
      <c r="Y5" s="148" t="s">
        <v>16</v>
      </c>
      <c r="Z5" s="148" t="s">
        <v>1</v>
      </c>
      <c r="AA5" s="148" t="s">
        <v>4</v>
      </c>
      <c r="AB5" s="148" t="s">
        <v>124</v>
      </c>
      <c r="AC5" s="148" t="s">
        <v>121</v>
      </c>
      <c r="AD5" s="148" t="s">
        <v>125</v>
      </c>
      <c r="AE5" s="148" t="s">
        <v>126</v>
      </c>
      <c r="AF5" s="148" t="s">
        <v>122</v>
      </c>
      <c r="AG5" s="148" t="s">
        <v>127</v>
      </c>
      <c r="AH5" s="148" t="s">
        <v>128</v>
      </c>
      <c r="AJ5" s="148" t="s">
        <v>16</v>
      </c>
      <c r="AK5" s="148" t="s">
        <v>1</v>
      </c>
      <c r="AL5" s="148" t="s">
        <v>21</v>
      </c>
      <c r="AM5" s="148" t="s">
        <v>391</v>
      </c>
      <c r="AN5" s="148" t="s">
        <v>392</v>
      </c>
      <c r="AO5" s="148" t="s">
        <v>311</v>
      </c>
      <c r="AP5" s="148" t="s">
        <v>312</v>
      </c>
      <c r="AQ5" s="148" t="s">
        <v>313</v>
      </c>
      <c r="AR5" s="148" t="s">
        <v>393</v>
      </c>
      <c r="AS5" s="148" t="s">
        <v>123</v>
      </c>
      <c r="AT5" s="148" t="s">
        <v>394</v>
      </c>
      <c r="AU5" s="148" t="s">
        <v>395</v>
      </c>
      <c r="AV5" s="148" t="s">
        <v>396</v>
      </c>
      <c r="AW5" s="148" t="s">
        <v>416</v>
      </c>
      <c r="AX5" s="148" t="s">
        <v>417</v>
      </c>
      <c r="AY5" s="148" t="s">
        <v>418</v>
      </c>
      <c r="AZ5" s="148" t="s">
        <v>419</v>
      </c>
      <c r="BA5" s="148" t="s">
        <v>420</v>
      </c>
      <c r="BB5" s="148" t="s">
        <v>397</v>
      </c>
      <c r="BC5" s="148" t="s">
        <v>398</v>
      </c>
      <c r="BD5" s="148" t="s">
        <v>399</v>
      </c>
      <c r="BE5" s="148" t="s">
        <v>400</v>
      </c>
      <c r="BF5" s="148" t="s">
        <v>401</v>
      </c>
      <c r="BG5" s="148" t="s">
        <v>16</v>
      </c>
      <c r="BH5" s="148" t="s">
        <v>1</v>
      </c>
      <c r="BI5" s="148" t="s">
        <v>21</v>
      </c>
      <c r="BJ5" s="148" t="s">
        <v>391</v>
      </c>
      <c r="BK5" s="148" t="s">
        <v>392</v>
      </c>
      <c r="BL5" s="148" t="s">
        <v>311</v>
      </c>
      <c r="BM5" s="148" t="s">
        <v>312</v>
      </c>
      <c r="BN5" s="148" t="s">
        <v>313</v>
      </c>
      <c r="BO5" s="148" t="s">
        <v>393</v>
      </c>
      <c r="BP5" s="148" t="s">
        <v>123</v>
      </c>
      <c r="BQ5" s="148" t="s">
        <v>394</v>
      </c>
      <c r="BR5" s="148" t="s">
        <v>395</v>
      </c>
      <c r="BS5" s="148" t="s">
        <v>396</v>
      </c>
      <c r="BT5" s="148" t="s">
        <v>416</v>
      </c>
      <c r="BU5" s="148" t="s">
        <v>417</v>
      </c>
      <c r="BV5" s="148" t="s">
        <v>418</v>
      </c>
      <c r="BW5" s="148" t="s">
        <v>419</v>
      </c>
      <c r="BX5" s="148" t="s">
        <v>420</v>
      </c>
      <c r="BY5" s="148" t="s">
        <v>397</v>
      </c>
      <c r="BZ5" s="148" t="s">
        <v>398</v>
      </c>
      <c r="CA5" s="148" t="s">
        <v>399</v>
      </c>
      <c r="CB5" s="148" t="s">
        <v>400</v>
      </c>
      <c r="CC5" s="148" t="s">
        <v>401</v>
      </c>
    </row>
    <row r="6" spans="2:81" x14ac:dyDescent="0.15">
      <c r="B6" s="152">
        <f t="shared" ref="B6:B37" si="0">学校番号</f>
        <v>0</v>
      </c>
      <c r="C6" s="152" t="s">
        <v>181</v>
      </c>
      <c r="D6" s="152" t="str">
        <f>'シングルス（エントリー）'!C7&amp;" "&amp;'シングルス（エントリー）'!D7&amp;" "&amp;'シングルス（エントリー）'!E7</f>
        <v xml:space="preserve">  </v>
      </c>
      <c r="E6" s="152">
        <f t="shared" ref="E6:E37" si="1">表示名</f>
        <v>0</v>
      </c>
      <c r="F6" s="152">
        <f>'シングルス（エントリー）'!F7</f>
        <v>0</v>
      </c>
      <c r="G6" s="152">
        <f>'シングルス（エントリー）'!G7</f>
        <v>0</v>
      </c>
      <c r="H6" s="152">
        <f t="shared" ref="H6:H37" si="2">学校番号</f>
        <v>0</v>
      </c>
      <c r="I6" s="152" t="s">
        <v>246</v>
      </c>
      <c r="J6" s="152" t="str">
        <f>'シングルス（エントリー）'!J7&amp;" "&amp;'シングルス（エントリー）'!K7&amp;" "&amp;'シングルス（エントリー）'!L7</f>
        <v xml:space="preserve">  </v>
      </c>
      <c r="K6" s="152">
        <f t="shared" ref="K6:K37" si="3">表示名</f>
        <v>0</v>
      </c>
      <c r="L6" s="152">
        <f>'シングルス（エントリー）'!M7</f>
        <v>0</v>
      </c>
      <c r="M6" s="152">
        <f>'シングルス（エントリー）'!N7</f>
        <v>0</v>
      </c>
      <c r="O6" s="152">
        <f t="shared" ref="O6:O37" si="4">学校番号</f>
        <v>0</v>
      </c>
      <c r="P6" s="152">
        <f t="shared" ref="P6:P37" si="5">表示名</f>
        <v>0</v>
      </c>
      <c r="Q6" s="152" t="s">
        <v>129</v>
      </c>
      <c r="R6" s="152" t="str">
        <f>'ダブルス（エントリー）'!D7&amp;" "&amp;'ダブルス（エントリー）'!E7&amp;" "&amp;'ダブルス（エントリー）'!F7</f>
        <v xml:space="preserve">  </v>
      </c>
      <c r="S6" s="152">
        <f>'ダブルス（エントリー）'!G7</f>
        <v>0</v>
      </c>
      <c r="T6" s="152">
        <f>'ダブルス（エントリー）'!H7</f>
        <v>0</v>
      </c>
      <c r="U6" s="152" t="str">
        <f>'ダブルス（エントリー）'!D8&amp;" "&amp;'ダブルス（エントリー）'!E8&amp;" "&amp;'ダブルス（エントリー）'!F8</f>
        <v xml:space="preserve">  </v>
      </c>
      <c r="V6" s="152">
        <f>'ダブルス（エントリー）'!G8</f>
        <v>0</v>
      </c>
      <c r="W6" s="152">
        <f>'ダブルス（エントリー）'!H8</f>
        <v>0</v>
      </c>
      <c r="X6" s="152">
        <f t="shared" ref="X6:X37" si="6">S6+V6</f>
        <v>0</v>
      </c>
      <c r="Y6" s="152">
        <f t="shared" ref="Y6:Y37" si="7">学校番号</f>
        <v>0</v>
      </c>
      <c r="Z6" s="152">
        <f t="shared" ref="Z6:Z37" si="8">表示名</f>
        <v>0</v>
      </c>
      <c r="AA6" s="152" t="s">
        <v>129</v>
      </c>
      <c r="AB6" s="152" t="str">
        <f>'ダブルス（エントリー）'!K7&amp;" "&amp;'ダブルス（エントリー）'!L7&amp;" "&amp;'ダブルス（エントリー）'!M7</f>
        <v xml:space="preserve">  </v>
      </c>
      <c r="AC6" s="152">
        <f>'ダブルス（エントリー）'!N7</f>
        <v>0</v>
      </c>
      <c r="AD6" s="152">
        <f>'ダブルス（エントリー）'!O7</f>
        <v>0</v>
      </c>
      <c r="AE6" s="152" t="str">
        <f>'ダブルス（エントリー）'!K8&amp;" "&amp;'ダブルス（エントリー）'!L8&amp;" "&amp;'ダブルス（エントリー）'!M8</f>
        <v xml:space="preserve">  </v>
      </c>
      <c r="AF6" s="152">
        <f>'ダブルス（エントリー）'!N8</f>
        <v>0</v>
      </c>
      <c r="AG6" s="152">
        <f>'ダブルス（エントリー）'!O8</f>
        <v>0</v>
      </c>
      <c r="AH6" s="152">
        <f t="shared" ref="AH6:AH37" si="9">AC6+AF6</f>
        <v>0</v>
      </c>
      <c r="AJ6" s="152">
        <f t="shared" ref="AJ6:AJ20" si="10">学校番号</f>
        <v>0</v>
      </c>
      <c r="AK6" s="152">
        <f t="shared" ref="AK6:AK20" si="11">表示名</f>
        <v>0</v>
      </c>
      <c r="AL6" s="152" t="s">
        <v>402</v>
      </c>
      <c r="AM6" s="152" t="str">
        <f>VLOOKUP($AL6&amp;AM$4,'団体（エントリー）'!$U$7:$AC$82,データ※触らないでください!AM$3,FALSE)</f>
        <v xml:space="preserve">  </v>
      </c>
      <c r="AN6" s="152" t="str">
        <f>VLOOKUP($AL6&amp;AN$4,'団体（エントリー）'!$U$7:$AC$82,データ※触らないでください!AN$3,FALSE)</f>
        <v xml:space="preserve">  </v>
      </c>
      <c r="AO6" s="152" t="str">
        <f>VLOOKUP($AL6&amp;AO$4,'団体（エントリー）'!$U$7:$AC$82,データ※触らないでください!AO$3,FALSE)</f>
        <v xml:space="preserve">  </v>
      </c>
      <c r="AP6" s="152" t="str">
        <f>VLOOKUP($AL6&amp;AP$4,'団体（エントリー）'!$U$7:$AC$82,データ※触らないでください!AP$3,FALSE)</f>
        <v xml:space="preserve">  </v>
      </c>
      <c r="AQ6" s="152" t="str">
        <f>VLOOKUP($AL6&amp;AQ$4,'団体（エントリー）'!$U$7:$AC$82,データ※触らないでください!AQ$3,FALSE)</f>
        <v xml:space="preserve">  </v>
      </c>
      <c r="AR6" s="152">
        <f>VLOOKUP($AL6&amp;AR$4,'団体（エントリー）'!$U$7:$AC$82,データ※触らないでください!AR$3,FALSE)</f>
        <v>0</v>
      </c>
      <c r="AS6" s="152">
        <f>VLOOKUP($AL6&amp;AS$4,'団体（エントリー）'!$U$7:$AC$82,データ※触らないでください!AS$3,FALSE)</f>
        <v>0</v>
      </c>
      <c r="AT6" s="152">
        <f>VLOOKUP($AL6&amp;AT$4,'団体（エントリー）'!$U$7:$AC$82,データ※触らないでください!AT$3,FALSE)</f>
        <v>0</v>
      </c>
      <c r="AU6" s="152">
        <f>VLOOKUP($AL6&amp;AU$4,'団体（エントリー）'!$U$7:$AC$82,データ※触らないでください!AU$3,FALSE)</f>
        <v>0</v>
      </c>
      <c r="AV6" s="152">
        <f>VLOOKUP($AL6&amp;AV$4,'団体（エントリー）'!$U$7:$AC$82,データ※触らないでください!AV$3,FALSE)</f>
        <v>0</v>
      </c>
      <c r="AW6" s="152">
        <f>VLOOKUP($AL6&amp;AW$4,'団体（エントリー）'!$U$7:$AC$82,データ※触らないでください!AW$3,FALSE)</f>
        <v>0</v>
      </c>
      <c r="AX6" s="152">
        <f>VLOOKUP($AL6&amp;AX$4,'団体（エントリー）'!$U$7:$AC$82,データ※触らないでください!AX$3,FALSE)</f>
        <v>0</v>
      </c>
      <c r="AY6" s="152">
        <f>VLOOKUP($AL6&amp;AY$4,'団体（エントリー）'!$U$7:$AC$82,データ※触らないでください!AY$3,FALSE)</f>
        <v>0</v>
      </c>
      <c r="AZ6" s="152">
        <f>VLOOKUP($AL6&amp;AZ$4,'団体（エントリー）'!$U$7:$AC$82,データ※触らないでください!AZ$3,FALSE)</f>
        <v>0</v>
      </c>
      <c r="BA6" s="152">
        <f>VLOOKUP($AL6&amp;BA$4,'団体（エントリー）'!$U$7:$AC$82,データ※触らないでください!BA$3,FALSE)</f>
        <v>0</v>
      </c>
      <c r="BB6" s="152">
        <f>VLOOKUP($AL6&amp;BB$4,'団体（エントリー）'!$U$7:$AC$82,データ※触らないでください!BB$3,FALSE)</f>
        <v>0</v>
      </c>
      <c r="BC6" s="152">
        <f>VLOOKUP($AL6&amp;BC$4,'団体（エントリー）'!$U$7:$AC$82,データ※触らないでください!BC$3,FALSE)</f>
        <v>0</v>
      </c>
      <c r="BD6" s="152">
        <f>VLOOKUP($AL6&amp;BD$4,'団体（エントリー）'!$U$7:$AC$82,データ※触らないでください!BD$3,FALSE)</f>
        <v>0</v>
      </c>
      <c r="BE6" s="152">
        <f>VLOOKUP($AL6&amp;BE$4,'団体（エントリー）'!$U$7:$AC$82,データ※触らないでください!BE$3,FALSE)</f>
        <v>0</v>
      </c>
      <c r="BF6" s="152">
        <f>VLOOKUP($AL6&amp;BF$4,'団体（エントリー）'!$U$7:$AC$82,データ※触らないでください!BF$3,FALSE)</f>
        <v>0</v>
      </c>
      <c r="BG6" s="152">
        <f t="shared" ref="BG6:BG20" si="12">学校番号</f>
        <v>0</v>
      </c>
      <c r="BH6" s="152">
        <f t="shared" ref="BH6:BH20" si="13">表示名</f>
        <v>0</v>
      </c>
      <c r="BI6" s="152" t="s">
        <v>402</v>
      </c>
      <c r="BJ6" s="152" t="str">
        <f>VLOOKUP($AL6&amp;BJ$4,'団体（エントリー）'!$U$7:$AC$82,データ※触らないでください!BJ$3,FALSE)</f>
        <v xml:space="preserve">  </v>
      </c>
      <c r="BK6" s="152" t="str">
        <f>VLOOKUP($AL6&amp;BK$4,'団体（エントリー）'!$U$7:$AC$82,データ※触らないでください!BK$3,FALSE)</f>
        <v xml:space="preserve">  </v>
      </c>
      <c r="BL6" s="152" t="str">
        <f>VLOOKUP($AL6&amp;BL$4,'団体（エントリー）'!$U$7:$AC$82,データ※触らないでください!BL$3,FALSE)</f>
        <v xml:space="preserve">  </v>
      </c>
      <c r="BM6" s="152" t="str">
        <f>VLOOKUP($AL6&amp;BM$4,'団体（エントリー）'!$U$7:$AC$82,データ※触らないでください!BM$3,FALSE)</f>
        <v xml:space="preserve">  </v>
      </c>
      <c r="BN6" s="152" t="str">
        <f>VLOOKUP($AL6&amp;BN$4,'団体（エントリー）'!$U$7:$AC$82,データ※触らないでください!BN$3,FALSE)</f>
        <v xml:space="preserve">  </v>
      </c>
      <c r="BO6" s="152">
        <f>VLOOKUP($AL6&amp;BO$4,'団体（エントリー）'!$U$7:$AC$82,データ※触らないでください!BO$3,FALSE)</f>
        <v>0</v>
      </c>
      <c r="BP6" s="152">
        <f>VLOOKUP($AL6&amp;BP$4,'団体（エントリー）'!$U$7:$AC$82,データ※触らないでください!BP$3,FALSE)</f>
        <v>0</v>
      </c>
      <c r="BQ6" s="152">
        <f>VLOOKUP($AL6&amp;BQ$4,'団体（エントリー）'!$U$7:$AC$82,データ※触らないでください!BQ$3,FALSE)</f>
        <v>0</v>
      </c>
      <c r="BR6" s="152">
        <f>VLOOKUP($AL6&amp;BR$4,'団体（エントリー）'!$U$7:$AC$82,データ※触らないでください!BR$3,FALSE)</f>
        <v>0</v>
      </c>
      <c r="BS6" s="152">
        <f>VLOOKUP($AL6&amp;BS$4,'団体（エントリー）'!$U$7:$AC$82,データ※触らないでください!BS$3,FALSE)</f>
        <v>0</v>
      </c>
      <c r="BT6" s="152">
        <f>VLOOKUP($AL6&amp;BT$4,'団体（エントリー）'!$U$7:$AC$82,データ※触らないでください!BT$3,FALSE)</f>
        <v>0</v>
      </c>
      <c r="BU6" s="152">
        <f>VLOOKUP($AL6&amp;BU$4,'団体（エントリー）'!$U$7:$AC$82,データ※触らないでください!BU$3,FALSE)</f>
        <v>0</v>
      </c>
      <c r="BV6" s="152">
        <f>VLOOKUP($AL6&amp;BV$4,'団体（エントリー）'!$U$7:$AC$82,データ※触らないでください!BV$3,FALSE)</f>
        <v>0</v>
      </c>
      <c r="BW6" s="152">
        <f>VLOOKUP($AL6&amp;BW$4,'団体（エントリー）'!$U$7:$AC$82,データ※触らないでください!BW$3,FALSE)</f>
        <v>0</v>
      </c>
      <c r="BX6" s="152">
        <f>VLOOKUP($AL6&amp;BX$4,'団体（エントリー）'!$U$7:$AC$82,データ※触らないでください!BX$3,FALSE)</f>
        <v>0</v>
      </c>
      <c r="BY6" s="152">
        <f>VLOOKUP($AL6&amp;BY$4,'団体（エントリー）'!$U$7:$AC$82,データ※触らないでください!BY$3,FALSE)</f>
        <v>0</v>
      </c>
      <c r="BZ6" s="152">
        <f>VLOOKUP($AL6&amp;BZ$4,'団体（エントリー）'!$U$7:$AC$82,データ※触らないでください!BZ$3,FALSE)</f>
        <v>0</v>
      </c>
      <c r="CA6" s="152">
        <f>VLOOKUP($AL6&amp;CA$4,'団体（エントリー）'!$U$7:$AC$82,データ※触らないでください!CA$3,FALSE)</f>
        <v>0</v>
      </c>
      <c r="CB6" s="152">
        <f>VLOOKUP($AL6&amp;CB$4,'団体（エントリー）'!$U$7:$AC$82,データ※触らないでください!CB$3,FALSE)</f>
        <v>0</v>
      </c>
      <c r="CC6" s="152">
        <f>VLOOKUP($AL6&amp;CC$4,'団体（エントリー）'!$U$7:$AC$82,データ※触らないでください!CC$3,FALSE)</f>
        <v>0</v>
      </c>
    </row>
    <row r="7" spans="2:81" hidden="1" x14ac:dyDescent="0.15">
      <c r="B7" s="152">
        <f t="shared" si="0"/>
        <v>0</v>
      </c>
      <c r="C7" s="152" t="s">
        <v>182</v>
      </c>
      <c r="D7" s="152" t="str">
        <f>'シングルス（エントリー）'!C8&amp;" "&amp;'シングルス（エントリー）'!D8&amp;" "&amp;'シングルス（エントリー）'!E8</f>
        <v xml:space="preserve">  </v>
      </c>
      <c r="E7" s="152">
        <f t="shared" si="1"/>
        <v>0</v>
      </c>
      <c r="F7" s="152">
        <f>'シングルス（エントリー）'!F8</f>
        <v>0</v>
      </c>
      <c r="G7" s="152">
        <f>'シングルス（エントリー）'!G8</f>
        <v>0</v>
      </c>
      <c r="H7" s="152">
        <f t="shared" si="2"/>
        <v>0</v>
      </c>
      <c r="I7" s="152" t="s">
        <v>247</v>
      </c>
      <c r="J7" s="152" t="str">
        <f>'シングルス（エントリー）'!J8&amp;" "&amp;'シングルス（エントリー）'!K8&amp;" "&amp;'シングルス（エントリー）'!L8</f>
        <v xml:space="preserve">  </v>
      </c>
      <c r="K7" s="152">
        <f t="shared" si="3"/>
        <v>0</v>
      </c>
      <c r="L7" s="152">
        <f>'シングルス（エントリー）'!M8</f>
        <v>0</v>
      </c>
      <c r="M7" s="152">
        <f>'シングルス（エントリー）'!N8</f>
        <v>0</v>
      </c>
      <c r="O7" s="152">
        <f t="shared" si="4"/>
        <v>0</v>
      </c>
      <c r="P7" s="152">
        <f t="shared" si="5"/>
        <v>0</v>
      </c>
      <c r="Q7" s="152" t="s">
        <v>130</v>
      </c>
      <c r="R7" s="152" t="str">
        <f>'ダブルス（エントリー）'!D9&amp;" "&amp;'ダブルス（エントリー）'!E9&amp;" "&amp;'ダブルス（エントリー）'!F9</f>
        <v xml:space="preserve">  </v>
      </c>
      <c r="S7" s="152">
        <f>'ダブルス（エントリー）'!G9</f>
        <v>0</v>
      </c>
      <c r="T7" s="152">
        <f>'ダブルス（エントリー）'!H9</f>
        <v>0</v>
      </c>
      <c r="U7" s="152" t="str">
        <f>'ダブルス（エントリー）'!D10&amp;" "&amp;'ダブルス（エントリー）'!E10&amp;" "&amp;'ダブルス（エントリー）'!F10</f>
        <v xml:space="preserve">  </v>
      </c>
      <c r="V7" s="152">
        <f>'ダブルス（エントリー）'!G10</f>
        <v>0</v>
      </c>
      <c r="W7" s="152">
        <f>'ダブルス（エントリー）'!H10</f>
        <v>0</v>
      </c>
      <c r="X7" s="152">
        <f t="shared" si="6"/>
        <v>0</v>
      </c>
      <c r="Y7" s="152">
        <f t="shared" si="7"/>
        <v>0</v>
      </c>
      <c r="Z7" s="152">
        <f t="shared" si="8"/>
        <v>0</v>
      </c>
      <c r="AA7" s="152" t="s">
        <v>130</v>
      </c>
      <c r="AB7" s="152" t="str">
        <f>'ダブルス（エントリー）'!K9&amp;" "&amp;'ダブルス（エントリー）'!L9&amp;" "&amp;'ダブルス（エントリー）'!M9</f>
        <v xml:space="preserve">  </v>
      </c>
      <c r="AC7" s="152">
        <f>'ダブルス（エントリー）'!N9</f>
        <v>0</v>
      </c>
      <c r="AD7" s="152">
        <f>'ダブルス（エントリー）'!O9</f>
        <v>0</v>
      </c>
      <c r="AE7" s="152" t="str">
        <f>'ダブルス（エントリー）'!K10&amp;" "&amp;'ダブルス（エントリー）'!L10&amp;" "&amp;'ダブルス（エントリー）'!M10</f>
        <v xml:space="preserve">  </v>
      </c>
      <c r="AF7" s="152">
        <f>'ダブルス（エントリー）'!N10</f>
        <v>0</v>
      </c>
      <c r="AG7" s="152">
        <f>'ダブルス（エントリー）'!O10</f>
        <v>0</v>
      </c>
      <c r="AH7" s="152">
        <f t="shared" si="9"/>
        <v>0</v>
      </c>
      <c r="AJ7" s="152">
        <f t="shared" si="10"/>
        <v>0</v>
      </c>
      <c r="AK7" s="152">
        <f t="shared" si="11"/>
        <v>0</v>
      </c>
      <c r="AL7" s="152" t="s">
        <v>403</v>
      </c>
      <c r="AM7" s="152" t="str">
        <f>VLOOKUP($AL7&amp;AM$4,'団体（エントリー）'!$U$7:$AC$82,データ※触らないでください!AM$3,FALSE)</f>
        <v xml:space="preserve">  </v>
      </c>
      <c r="AN7" s="152" t="str">
        <f>VLOOKUP($AL7&amp;AN$4,'団体（エントリー）'!$U$7:$AC$82,データ※触らないでください!AN$3,FALSE)</f>
        <v xml:space="preserve">  </v>
      </c>
      <c r="AO7" s="152" t="str">
        <f>VLOOKUP($AL7&amp;AO$4,'団体（エントリー）'!$U$7:$AC$82,データ※触らないでください!AO$3,FALSE)</f>
        <v xml:space="preserve">  </v>
      </c>
      <c r="AP7" s="152" t="str">
        <f>VLOOKUP($AL7&amp;AP$4,'団体（エントリー）'!$U$7:$AC$82,データ※触らないでください!AP$3,FALSE)</f>
        <v xml:space="preserve">  </v>
      </c>
      <c r="AQ7" s="152" t="str">
        <f>VLOOKUP($AL7&amp;AQ$4,'団体（エントリー）'!$U$7:$AC$82,データ※触らないでください!AQ$3,FALSE)</f>
        <v xml:space="preserve">  </v>
      </c>
      <c r="AR7" s="152">
        <f>VLOOKUP($AL7&amp;AR$4,'団体（エントリー）'!$U$7:$AC$82,データ※触らないでください!AR$3,FALSE)</f>
        <v>0</v>
      </c>
      <c r="AS7" s="152">
        <f>VLOOKUP($AL7&amp;AS$4,'団体（エントリー）'!$U$7:$AC$82,データ※触らないでください!AS$3,FALSE)</f>
        <v>0</v>
      </c>
      <c r="AT7" s="152">
        <f>VLOOKUP($AL7&amp;AT$4,'団体（エントリー）'!$U$7:$AC$82,データ※触らないでください!AT$3,FALSE)</f>
        <v>0</v>
      </c>
      <c r="AU7" s="152">
        <f>VLOOKUP($AL7&amp;AU$4,'団体（エントリー）'!$U$7:$AC$82,データ※触らないでください!AU$3,FALSE)</f>
        <v>0</v>
      </c>
      <c r="AV7" s="152">
        <f>VLOOKUP($AL7&amp;AV$4,'団体（エントリー）'!$U$7:$AC$82,データ※触らないでください!AV$3,FALSE)</f>
        <v>0</v>
      </c>
      <c r="AW7" s="152">
        <f>VLOOKUP($AL7&amp;AW$4,'団体（エントリー）'!$U$7:$AC$82,データ※触らないでください!AW$3,FALSE)</f>
        <v>0</v>
      </c>
      <c r="AX7" s="152">
        <f>VLOOKUP($AL7&amp;AX$4,'団体（エントリー）'!$U$7:$AC$82,データ※触らないでください!AX$3,FALSE)</f>
        <v>0</v>
      </c>
      <c r="AY7" s="152">
        <f>VLOOKUP($AL7&amp;AY$4,'団体（エントリー）'!$U$7:$AC$82,データ※触らないでください!AY$3,FALSE)</f>
        <v>0</v>
      </c>
      <c r="AZ7" s="152">
        <f>VLOOKUP($AL7&amp;AZ$4,'団体（エントリー）'!$U$7:$AC$82,データ※触らないでください!AZ$3,FALSE)</f>
        <v>0</v>
      </c>
      <c r="BA7" s="152">
        <f>VLOOKUP($AL7&amp;BA$4,'団体（エントリー）'!$U$7:$AC$82,データ※触らないでください!BA$3,FALSE)</f>
        <v>0</v>
      </c>
      <c r="BB7" s="152">
        <f>VLOOKUP($AL7&amp;BB$4,'団体（エントリー）'!$U$7:$AC$82,データ※触らないでください!BB$3,FALSE)</f>
        <v>0</v>
      </c>
      <c r="BC7" s="152">
        <f>VLOOKUP($AL7&amp;BC$4,'団体（エントリー）'!$U$7:$AC$82,データ※触らないでください!BC$3,FALSE)</f>
        <v>0</v>
      </c>
      <c r="BD7" s="152">
        <f>VLOOKUP($AL7&amp;BD$4,'団体（エントリー）'!$U$7:$AC$82,データ※触らないでください!BD$3,FALSE)</f>
        <v>0</v>
      </c>
      <c r="BE7" s="152">
        <f>VLOOKUP($AL7&amp;BE$4,'団体（エントリー）'!$U$7:$AC$82,データ※触らないでください!BE$3,FALSE)</f>
        <v>0</v>
      </c>
      <c r="BF7" s="152">
        <f>VLOOKUP($AL7&amp;BF$4,'団体（エントリー）'!$U$7:$AC$82,データ※触らないでください!BF$3,FALSE)</f>
        <v>0</v>
      </c>
      <c r="BG7" s="152">
        <f t="shared" si="12"/>
        <v>0</v>
      </c>
      <c r="BH7" s="152">
        <f t="shared" si="13"/>
        <v>0</v>
      </c>
      <c r="BI7" s="152" t="s">
        <v>403</v>
      </c>
      <c r="BJ7" s="152" t="str">
        <f>VLOOKUP($AL7&amp;BJ$4,'団体（エントリー）'!$U$7:$AC$82,データ※触らないでください!BJ$3,FALSE)</f>
        <v xml:space="preserve">  </v>
      </c>
      <c r="BK7" s="152" t="str">
        <f>VLOOKUP($AL7&amp;BK$4,'団体（エントリー）'!$U$7:$AC$82,データ※触らないでください!BK$3,FALSE)</f>
        <v xml:space="preserve">  </v>
      </c>
      <c r="BL7" s="152" t="str">
        <f>VLOOKUP($AL7&amp;BL$4,'団体（エントリー）'!$U$7:$AC$82,データ※触らないでください!BL$3,FALSE)</f>
        <v xml:space="preserve">  </v>
      </c>
      <c r="BM7" s="152" t="str">
        <f>VLOOKUP($AL7&amp;BM$4,'団体（エントリー）'!$U$7:$AC$82,データ※触らないでください!BM$3,FALSE)</f>
        <v xml:space="preserve">  </v>
      </c>
      <c r="BN7" s="152" t="str">
        <f>VLOOKUP($AL7&amp;BN$4,'団体（エントリー）'!$U$7:$AC$82,データ※触らないでください!BN$3,FALSE)</f>
        <v xml:space="preserve">  </v>
      </c>
      <c r="BO7" s="152">
        <f>VLOOKUP($AL7&amp;BO$4,'団体（エントリー）'!$U$7:$AC$82,データ※触らないでください!BO$3,FALSE)</f>
        <v>0</v>
      </c>
      <c r="BP7" s="152">
        <f>VLOOKUP($AL7&amp;BP$4,'団体（エントリー）'!$U$7:$AC$82,データ※触らないでください!BP$3,FALSE)</f>
        <v>0</v>
      </c>
      <c r="BQ7" s="152">
        <f>VLOOKUP($AL7&amp;BQ$4,'団体（エントリー）'!$U$7:$AC$82,データ※触らないでください!BQ$3,FALSE)</f>
        <v>0</v>
      </c>
      <c r="BR7" s="152">
        <f>VLOOKUP($AL7&amp;BR$4,'団体（エントリー）'!$U$7:$AC$82,データ※触らないでください!BR$3,FALSE)</f>
        <v>0</v>
      </c>
      <c r="BS7" s="152">
        <f>VLOOKUP($AL7&amp;BS$4,'団体（エントリー）'!$U$7:$AC$82,データ※触らないでください!BS$3,FALSE)</f>
        <v>0</v>
      </c>
      <c r="BT7" s="152">
        <f>VLOOKUP($AL7&amp;BT$4,'団体（エントリー）'!$U$7:$AC$82,データ※触らないでください!BT$3,FALSE)</f>
        <v>0</v>
      </c>
      <c r="BU7" s="152">
        <f>VLOOKUP($AL7&amp;BU$4,'団体（エントリー）'!$U$7:$AC$82,データ※触らないでください!BU$3,FALSE)</f>
        <v>0</v>
      </c>
      <c r="BV7" s="152">
        <f>VLOOKUP($AL7&amp;BV$4,'団体（エントリー）'!$U$7:$AC$82,データ※触らないでください!BV$3,FALSE)</f>
        <v>0</v>
      </c>
      <c r="BW7" s="152">
        <f>VLOOKUP($AL7&amp;BW$4,'団体（エントリー）'!$U$7:$AC$82,データ※触らないでください!BW$3,FALSE)</f>
        <v>0</v>
      </c>
      <c r="BX7" s="152">
        <f>VLOOKUP($AL7&amp;BX$4,'団体（エントリー）'!$U$7:$AC$82,データ※触らないでください!BX$3,FALSE)</f>
        <v>0</v>
      </c>
      <c r="BY7" s="152">
        <f>VLOOKUP($AL7&amp;BY$4,'団体（エントリー）'!$U$7:$AC$82,データ※触らないでください!BY$3,FALSE)</f>
        <v>0</v>
      </c>
      <c r="BZ7" s="152">
        <f>VLOOKUP($AL7&amp;BZ$4,'団体（エントリー）'!$U$7:$AC$82,データ※触らないでください!BZ$3,FALSE)</f>
        <v>0</v>
      </c>
      <c r="CA7" s="152">
        <f>VLOOKUP($AL7&amp;CA$4,'団体（エントリー）'!$U$7:$AC$82,データ※触らないでください!CA$3,FALSE)</f>
        <v>0</v>
      </c>
      <c r="CB7" s="152">
        <f>VLOOKUP($AL7&amp;CB$4,'団体（エントリー）'!$U$7:$AC$82,データ※触らないでください!CB$3,FALSE)</f>
        <v>0</v>
      </c>
      <c r="CC7" s="152">
        <f>VLOOKUP($AL7&amp;CC$4,'団体（エントリー）'!$U$7:$AC$82,データ※触らないでください!CC$3,FALSE)</f>
        <v>0</v>
      </c>
    </row>
    <row r="8" spans="2:81" hidden="1" x14ac:dyDescent="0.15">
      <c r="B8" s="152">
        <f t="shared" si="0"/>
        <v>0</v>
      </c>
      <c r="C8" s="152" t="s">
        <v>183</v>
      </c>
      <c r="D8" s="152" t="str">
        <f>'シングルス（エントリー）'!C9&amp;" "&amp;'シングルス（エントリー）'!D9&amp;" "&amp;'シングルス（エントリー）'!E9</f>
        <v xml:space="preserve">  </v>
      </c>
      <c r="E8" s="152">
        <f t="shared" si="1"/>
        <v>0</v>
      </c>
      <c r="F8" s="152">
        <f>'シングルス（エントリー）'!F9</f>
        <v>0</v>
      </c>
      <c r="G8" s="152">
        <f>'シングルス（エントリー）'!G9</f>
        <v>0</v>
      </c>
      <c r="H8" s="152">
        <f t="shared" si="2"/>
        <v>0</v>
      </c>
      <c r="I8" s="152" t="s">
        <v>248</v>
      </c>
      <c r="J8" s="152" t="str">
        <f>'シングルス（エントリー）'!J9&amp;" "&amp;'シングルス（エントリー）'!K9&amp;" "&amp;'シングルス（エントリー）'!L9</f>
        <v xml:space="preserve">  </v>
      </c>
      <c r="K8" s="152">
        <f t="shared" si="3"/>
        <v>0</v>
      </c>
      <c r="L8" s="152">
        <f>'シングルス（エントリー）'!M9</f>
        <v>0</v>
      </c>
      <c r="M8" s="152">
        <f>'シングルス（エントリー）'!N9</f>
        <v>0</v>
      </c>
      <c r="O8" s="152">
        <f t="shared" si="4"/>
        <v>0</v>
      </c>
      <c r="P8" s="152">
        <f t="shared" si="5"/>
        <v>0</v>
      </c>
      <c r="Q8" s="152" t="s">
        <v>131</v>
      </c>
      <c r="R8" s="152" t="str">
        <f>'ダブルス（エントリー）'!D11&amp;" "&amp;'ダブルス（エントリー）'!E11&amp;" "&amp;'ダブルス（エントリー）'!F11</f>
        <v xml:space="preserve">  </v>
      </c>
      <c r="S8" s="152">
        <f>'ダブルス（エントリー）'!G11</f>
        <v>0</v>
      </c>
      <c r="T8" s="152">
        <f>'ダブルス（エントリー）'!H11</f>
        <v>0</v>
      </c>
      <c r="U8" s="152" t="str">
        <f>'ダブルス（エントリー）'!D12&amp;" "&amp;'ダブルス（エントリー）'!E12&amp;" "&amp;'ダブルス（エントリー）'!F12</f>
        <v xml:space="preserve">  </v>
      </c>
      <c r="V8" s="152">
        <f>'ダブルス（エントリー）'!G12</f>
        <v>0</v>
      </c>
      <c r="W8" s="152">
        <f>'ダブルス（エントリー）'!H12</f>
        <v>0</v>
      </c>
      <c r="X8" s="152">
        <f t="shared" si="6"/>
        <v>0</v>
      </c>
      <c r="Y8" s="152">
        <f t="shared" si="7"/>
        <v>0</v>
      </c>
      <c r="Z8" s="152">
        <f t="shared" si="8"/>
        <v>0</v>
      </c>
      <c r="AA8" s="152" t="s">
        <v>131</v>
      </c>
      <c r="AB8" s="152" t="str">
        <f>'ダブルス（エントリー）'!K11&amp;" "&amp;'ダブルス（エントリー）'!L11&amp;" "&amp;'ダブルス（エントリー）'!M11</f>
        <v xml:space="preserve">  </v>
      </c>
      <c r="AC8" s="152">
        <f>'ダブルス（エントリー）'!N11</f>
        <v>0</v>
      </c>
      <c r="AD8" s="152">
        <f>'ダブルス（エントリー）'!O11</f>
        <v>0</v>
      </c>
      <c r="AE8" s="152" t="str">
        <f>'ダブルス（エントリー）'!K12&amp;" "&amp;'ダブルス（エントリー）'!L12&amp;" "&amp;'ダブルス（エントリー）'!M12</f>
        <v xml:space="preserve">  </v>
      </c>
      <c r="AF8" s="152">
        <f>'ダブルス（エントリー）'!N12</f>
        <v>0</v>
      </c>
      <c r="AG8" s="152">
        <f>'ダブルス（エントリー）'!O12</f>
        <v>0</v>
      </c>
      <c r="AH8" s="152">
        <f t="shared" si="9"/>
        <v>0</v>
      </c>
      <c r="AJ8" s="152">
        <f t="shared" si="10"/>
        <v>0</v>
      </c>
      <c r="AK8" s="152">
        <f t="shared" si="11"/>
        <v>0</v>
      </c>
      <c r="AL8" s="152" t="s">
        <v>404</v>
      </c>
      <c r="AM8" s="152" t="str">
        <f>VLOOKUP($AL8&amp;AM$4,'団体（エントリー）'!$U$7:$AC$82,データ※触らないでください!AM$3,FALSE)</f>
        <v xml:space="preserve">  </v>
      </c>
      <c r="AN8" s="152" t="str">
        <f>VLOOKUP($AL8&amp;AN$4,'団体（エントリー）'!$U$7:$AC$82,データ※触らないでください!AN$3,FALSE)</f>
        <v xml:space="preserve">  </v>
      </c>
      <c r="AO8" s="152" t="str">
        <f>VLOOKUP($AL8&amp;AO$4,'団体（エントリー）'!$U$7:$AC$82,データ※触らないでください!AO$3,FALSE)</f>
        <v xml:space="preserve">  </v>
      </c>
      <c r="AP8" s="152" t="str">
        <f>VLOOKUP($AL8&amp;AP$4,'団体（エントリー）'!$U$7:$AC$82,データ※触らないでください!AP$3,FALSE)</f>
        <v xml:space="preserve">  </v>
      </c>
      <c r="AQ8" s="152" t="str">
        <f>VLOOKUP($AL8&amp;AQ$4,'団体（エントリー）'!$U$7:$AC$82,データ※触らないでください!AQ$3,FALSE)</f>
        <v xml:space="preserve">  </v>
      </c>
      <c r="AR8" s="152">
        <f>VLOOKUP($AL8&amp;AR$4,'団体（エントリー）'!$U$7:$AC$82,データ※触らないでください!AR$3,FALSE)</f>
        <v>0</v>
      </c>
      <c r="AS8" s="152">
        <f>VLOOKUP($AL8&amp;AS$4,'団体（エントリー）'!$U$7:$AC$82,データ※触らないでください!AS$3,FALSE)</f>
        <v>0</v>
      </c>
      <c r="AT8" s="152">
        <f>VLOOKUP($AL8&amp;AT$4,'団体（エントリー）'!$U$7:$AC$82,データ※触らないでください!AT$3,FALSE)</f>
        <v>0</v>
      </c>
      <c r="AU8" s="152">
        <f>VLOOKUP($AL8&amp;AU$4,'団体（エントリー）'!$U$7:$AC$82,データ※触らないでください!AU$3,FALSE)</f>
        <v>0</v>
      </c>
      <c r="AV8" s="152">
        <f>VLOOKUP($AL8&amp;AV$4,'団体（エントリー）'!$U$7:$AC$82,データ※触らないでください!AV$3,FALSE)</f>
        <v>0</v>
      </c>
      <c r="AW8" s="152">
        <f>VLOOKUP($AL8&amp;AW$4,'団体（エントリー）'!$U$7:$AC$82,データ※触らないでください!AW$3,FALSE)</f>
        <v>0</v>
      </c>
      <c r="AX8" s="152">
        <f>VLOOKUP($AL8&amp;AX$4,'団体（エントリー）'!$U$7:$AC$82,データ※触らないでください!AX$3,FALSE)</f>
        <v>0</v>
      </c>
      <c r="AY8" s="152">
        <f>VLOOKUP($AL8&amp;AY$4,'団体（エントリー）'!$U$7:$AC$82,データ※触らないでください!AY$3,FALSE)</f>
        <v>0</v>
      </c>
      <c r="AZ8" s="152">
        <f>VLOOKUP($AL8&amp;AZ$4,'団体（エントリー）'!$U$7:$AC$82,データ※触らないでください!AZ$3,FALSE)</f>
        <v>0</v>
      </c>
      <c r="BA8" s="152">
        <f>VLOOKUP($AL8&amp;BA$4,'団体（エントリー）'!$U$7:$AC$82,データ※触らないでください!BA$3,FALSE)</f>
        <v>0</v>
      </c>
      <c r="BB8" s="152">
        <f>VLOOKUP($AL8&amp;BB$4,'団体（エントリー）'!$U$7:$AC$82,データ※触らないでください!BB$3,FALSE)</f>
        <v>0</v>
      </c>
      <c r="BC8" s="152">
        <f>VLOOKUP($AL8&amp;BC$4,'団体（エントリー）'!$U$7:$AC$82,データ※触らないでください!BC$3,FALSE)</f>
        <v>0</v>
      </c>
      <c r="BD8" s="152">
        <f>VLOOKUP($AL8&amp;BD$4,'団体（エントリー）'!$U$7:$AC$82,データ※触らないでください!BD$3,FALSE)</f>
        <v>0</v>
      </c>
      <c r="BE8" s="152">
        <f>VLOOKUP($AL8&amp;BE$4,'団体（エントリー）'!$U$7:$AC$82,データ※触らないでください!BE$3,FALSE)</f>
        <v>0</v>
      </c>
      <c r="BF8" s="152">
        <f>VLOOKUP($AL8&amp;BF$4,'団体（エントリー）'!$U$7:$AC$82,データ※触らないでください!BF$3,FALSE)</f>
        <v>0</v>
      </c>
      <c r="BG8" s="152">
        <f t="shared" si="12"/>
        <v>0</v>
      </c>
      <c r="BH8" s="152">
        <f t="shared" si="13"/>
        <v>0</v>
      </c>
      <c r="BI8" s="152" t="s">
        <v>404</v>
      </c>
      <c r="BJ8" s="152" t="str">
        <f>VLOOKUP($AL8&amp;BJ$4,'団体（エントリー）'!$U$7:$AC$82,データ※触らないでください!BJ$3,FALSE)</f>
        <v xml:space="preserve">  </v>
      </c>
      <c r="BK8" s="152" t="str">
        <f>VLOOKUP($AL8&amp;BK$4,'団体（エントリー）'!$U$7:$AC$82,データ※触らないでください!BK$3,FALSE)</f>
        <v xml:space="preserve">  </v>
      </c>
      <c r="BL8" s="152" t="str">
        <f>VLOOKUP($AL8&amp;BL$4,'団体（エントリー）'!$U$7:$AC$82,データ※触らないでください!BL$3,FALSE)</f>
        <v xml:space="preserve">  </v>
      </c>
      <c r="BM8" s="152" t="str">
        <f>VLOOKUP($AL8&amp;BM$4,'団体（エントリー）'!$U$7:$AC$82,データ※触らないでください!BM$3,FALSE)</f>
        <v xml:space="preserve">  </v>
      </c>
      <c r="BN8" s="152" t="str">
        <f>VLOOKUP($AL8&amp;BN$4,'団体（エントリー）'!$U$7:$AC$82,データ※触らないでください!BN$3,FALSE)</f>
        <v xml:space="preserve">  </v>
      </c>
      <c r="BO8" s="152">
        <f>VLOOKUP($AL8&amp;BO$4,'団体（エントリー）'!$U$7:$AC$82,データ※触らないでください!BO$3,FALSE)</f>
        <v>0</v>
      </c>
      <c r="BP8" s="152">
        <f>VLOOKUP($AL8&amp;BP$4,'団体（エントリー）'!$U$7:$AC$82,データ※触らないでください!BP$3,FALSE)</f>
        <v>0</v>
      </c>
      <c r="BQ8" s="152">
        <f>VLOOKUP($AL8&amp;BQ$4,'団体（エントリー）'!$U$7:$AC$82,データ※触らないでください!BQ$3,FALSE)</f>
        <v>0</v>
      </c>
      <c r="BR8" s="152">
        <f>VLOOKUP($AL8&amp;BR$4,'団体（エントリー）'!$U$7:$AC$82,データ※触らないでください!BR$3,FALSE)</f>
        <v>0</v>
      </c>
      <c r="BS8" s="152">
        <f>VLOOKUP($AL8&amp;BS$4,'団体（エントリー）'!$U$7:$AC$82,データ※触らないでください!BS$3,FALSE)</f>
        <v>0</v>
      </c>
      <c r="BT8" s="152">
        <f>VLOOKUP($AL8&amp;BT$4,'団体（エントリー）'!$U$7:$AC$82,データ※触らないでください!BT$3,FALSE)</f>
        <v>0</v>
      </c>
      <c r="BU8" s="152">
        <f>VLOOKUP($AL8&amp;BU$4,'団体（エントリー）'!$U$7:$AC$82,データ※触らないでください!BU$3,FALSE)</f>
        <v>0</v>
      </c>
      <c r="BV8" s="152">
        <f>VLOOKUP($AL8&amp;BV$4,'団体（エントリー）'!$U$7:$AC$82,データ※触らないでください!BV$3,FALSE)</f>
        <v>0</v>
      </c>
      <c r="BW8" s="152">
        <f>VLOOKUP($AL8&amp;BW$4,'団体（エントリー）'!$U$7:$AC$82,データ※触らないでください!BW$3,FALSE)</f>
        <v>0</v>
      </c>
      <c r="BX8" s="152">
        <f>VLOOKUP($AL8&amp;BX$4,'団体（エントリー）'!$U$7:$AC$82,データ※触らないでください!BX$3,FALSE)</f>
        <v>0</v>
      </c>
      <c r="BY8" s="152">
        <f>VLOOKUP($AL8&amp;BY$4,'団体（エントリー）'!$U$7:$AC$82,データ※触らないでください!BY$3,FALSE)</f>
        <v>0</v>
      </c>
      <c r="BZ8" s="152">
        <f>VLOOKUP($AL8&amp;BZ$4,'団体（エントリー）'!$U$7:$AC$82,データ※触らないでください!BZ$3,FALSE)</f>
        <v>0</v>
      </c>
      <c r="CA8" s="152">
        <f>VLOOKUP($AL8&amp;CA$4,'団体（エントリー）'!$U$7:$AC$82,データ※触らないでください!CA$3,FALSE)</f>
        <v>0</v>
      </c>
      <c r="CB8" s="152">
        <f>VLOOKUP($AL8&amp;CB$4,'団体（エントリー）'!$U$7:$AC$82,データ※触らないでください!CB$3,FALSE)</f>
        <v>0</v>
      </c>
      <c r="CC8" s="152">
        <f>VLOOKUP($AL8&amp;CC$4,'団体（エントリー）'!$U$7:$AC$82,データ※触らないでください!CC$3,FALSE)</f>
        <v>0</v>
      </c>
    </row>
    <row r="9" spans="2:81" hidden="1" x14ac:dyDescent="0.15">
      <c r="B9" s="152">
        <f t="shared" si="0"/>
        <v>0</v>
      </c>
      <c r="C9" s="152" t="s">
        <v>184</v>
      </c>
      <c r="D9" s="152" t="str">
        <f>'シングルス（エントリー）'!C10&amp;" "&amp;'シングルス（エントリー）'!D10&amp;" "&amp;'シングルス（エントリー）'!E10</f>
        <v xml:space="preserve">  </v>
      </c>
      <c r="E9" s="152">
        <f t="shared" si="1"/>
        <v>0</v>
      </c>
      <c r="F9" s="152">
        <f>'シングルス（エントリー）'!F10</f>
        <v>0</v>
      </c>
      <c r="G9" s="152">
        <f>'シングルス（エントリー）'!G10</f>
        <v>0</v>
      </c>
      <c r="H9" s="152">
        <f t="shared" si="2"/>
        <v>0</v>
      </c>
      <c r="I9" s="152" t="s">
        <v>249</v>
      </c>
      <c r="J9" s="152" t="str">
        <f>'シングルス（エントリー）'!J10&amp;" "&amp;'シングルス（エントリー）'!K10&amp;" "&amp;'シングルス（エントリー）'!L10</f>
        <v xml:space="preserve">  </v>
      </c>
      <c r="K9" s="152">
        <f t="shared" si="3"/>
        <v>0</v>
      </c>
      <c r="L9" s="152">
        <f>'シングルス（エントリー）'!M10</f>
        <v>0</v>
      </c>
      <c r="M9" s="152">
        <f>'シングルス（エントリー）'!N10</f>
        <v>0</v>
      </c>
      <c r="O9" s="152">
        <f t="shared" si="4"/>
        <v>0</v>
      </c>
      <c r="P9" s="152">
        <f t="shared" si="5"/>
        <v>0</v>
      </c>
      <c r="Q9" s="152" t="s">
        <v>132</v>
      </c>
      <c r="R9" s="152" t="str">
        <f>'ダブルス（エントリー）'!D13&amp;" "&amp;'ダブルス（エントリー）'!E13&amp;" "&amp;'ダブルス（エントリー）'!F13</f>
        <v xml:space="preserve">  </v>
      </c>
      <c r="S9" s="152">
        <f>'ダブルス（エントリー）'!G13</f>
        <v>0</v>
      </c>
      <c r="T9" s="152">
        <f>'ダブルス（エントリー）'!H13</f>
        <v>0</v>
      </c>
      <c r="U9" s="152" t="str">
        <f>'ダブルス（エントリー）'!D14&amp;" "&amp;'ダブルス（エントリー）'!E14&amp;" "&amp;'ダブルス（エントリー）'!F14</f>
        <v xml:space="preserve">  </v>
      </c>
      <c r="V9" s="152">
        <f>'ダブルス（エントリー）'!G14</f>
        <v>0</v>
      </c>
      <c r="W9" s="152">
        <f>'ダブルス（エントリー）'!H14</f>
        <v>0</v>
      </c>
      <c r="X9" s="152">
        <f t="shared" si="6"/>
        <v>0</v>
      </c>
      <c r="Y9" s="152">
        <f t="shared" si="7"/>
        <v>0</v>
      </c>
      <c r="Z9" s="152">
        <f t="shared" si="8"/>
        <v>0</v>
      </c>
      <c r="AA9" s="152" t="s">
        <v>132</v>
      </c>
      <c r="AB9" s="152" t="str">
        <f>'ダブルス（エントリー）'!K13&amp;" "&amp;'ダブルス（エントリー）'!L13&amp;" "&amp;'ダブルス（エントリー）'!M13</f>
        <v xml:space="preserve">  </v>
      </c>
      <c r="AC9" s="152">
        <f>'ダブルス（エントリー）'!N13</f>
        <v>0</v>
      </c>
      <c r="AD9" s="152">
        <f>'ダブルス（エントリー）'!O13</f>
        <v>0</v>
      </c>
      <c r="AE9" s="152" t="str">
        <f>'ダブルス（エントリー）'!K14&amp;" "&amp;'ダブルス（エントリー）'!L14&amp;" "&amp;'ダブルス（エントリー）'!M14</f>
        <v xml:space="preserve">  </v>
      </c>
      <c r="AF9" s="152">
        <f>'ダブルス（エントリー）'!N14</f>
        <v>0</v>
      </c>
      <c r="AG9" s="152">
        <f>'ダブルス（エントリー）'!O14</f>
        <v>0</v>
      </c>
      <c r="AH9" s="152">
        <f t="shared" si="9"/>
        <v>0</v>
      </c>
      <c r="AJ9" s="152">
        <f t="shared" si="10"/>
        <v>0</v>
      </c>
      <c r="AK9" s="152">
        <f t="shared" si="11"/>
        <v>0</v>
      </c>
      <c r="AL9" s="152" t="s">
        <v>405</v>
      </c>
      <c r="AM9" s="152" t="str">
        <f>VLOOKUP($AL9&amp;AM$4,'団体（エントリー）'!$U$7:$AC$82,データ※触らないでください!AM$3,FALSE)</f>
        <v xml:space="preserve">  </v>
      </c>
      <c r="AN9" s="152" t="str">
        <f>VLOOKUP($AL9&amp;AN$4,'団体（エントリー）'!$U$7:$AC$82,データ※触らないでください!AN$3,FALSE)</f>
        <v xml:space="preserve">  </v>
      </c>
      <c r="AO9" s="152" t="str">
        <f>VLOOKUP($AL9&amp;AO$4,'団体（エントリー）'!$U$7:$AC$82,データ※触らないでください!AO$3,FALSE)</f>
        <v xml:space="preserve">  </v>
      </c>
      <c r="AP9" s="152" t="str">
        <f>VLOOKUP($AL9&amp;AP$4,'団体（エントリー）'!$U$7:$AC$82,データ※触らないでください!AP$3,FALSE)</f>
        <v xml:space="preserve">  </v>
      </c>
      <c r="AQ9" s="152" t="str">
        <f>VLOOKUP($AL9&amp;AQ$4,'団体（エントリー）'!$U$7:$AC$82,データ※触らないでください!AQ$3,FALSE)</f>
        <v xml:space="preserve">  </v>
      </c>
      <c r="AR9" s="152">
        <f>VLOOKUP($AL9&amp;AR$4,'団体（エントリー）'!$U$7:$AC$82,データ※触らないでください!AR$3,FALSE)</f>
        <v>0</v>
      </c>
      <c r="AS9" s="152">
        <f>VLOOKUP($AL9&amp;AS$4,'団体（エントリー）'!$U$7:$AC$82,データ※触らないでください!AS$3,FALSE)</f>
        <v>0</v>
      </c>
      <c r="AT9" s="152">
        <f>VLOOKUP($AL9&amp;AT$4,'団体（エントリー）'!$U$7:$AC$82,データ※触らないでください!AT$3,FALSE)</f>
        <v>0</v>
      </c>
      <c r="AU9" s="152">
        <f>VLOOKUP($AL9&amp;AU$4,'団体（エントリー）'!$U$7:$AC$82,データ※触らないでください!AU$3,FALSE)</f>
        <v>0</v>
      </c>
      <c r="AV9" s="152">
        <f>VLOOKUP($AL9&amp;AV$4,'団体（エントリー）'!$U$7:$AC$82,データ※触らないでください!AV$3,FALSE)</f>
        <v>0</v>
      </c>
      <c r="AW9" s="152">
        <f>VLOOKUP($AL9&amp;AW$4,'団体（エントリー）'!$U$7:$AC$82,データ※触らないでください!AW$3,FALSE)</f>
        <v>0</v>
      </c>
      <c r="AX9" s="152">
        <f>VLOOKUP($AL9&amp;AX$4,'団体（エントリー）'!$U$7:$AC$82,データ※触らないでください!AX$3,FALSE)</f>
        <v>0</v>
      </c>
      <c r="AY9" s="152">
        <f>VLOOKUP($AL9&amp;AY$4,'団体（エントリー）'!$U$7:$AC$82,データ※触らないでください!AY$3,FALSE)</f>
        <v>0</v>
      </c>
      <c r="AZ9" s="152">
        <f>VLOOKUP($AL9&amp;AZ$4,'団体（エントリー）'!$U$7:$AC$82,データ※触らないでください!AZ$3,FALSE)</f>
        <v>0</v>
      </c>
      <c r="BA9" s="152">
        <f>VLOOKUP($AL9&amp;BA$4,'団体（エントリー）'!$U$7:$AC$82,データ※触らないでください!BA$3,FALSE)</f>
        <v>0</v>
      </c>
      <c r="BB9" s="152">
        <f>VLOOKUP($AL9&amp;BB$4,'団体（エントリー）'!$U$7:$AC$82,データ※触らないでください!BB$3,FALSE)</f>
        <v>0</v>
      </c>
      <c r="BC9" s="152">
        <f>VLOOKUP($AL9&amp;BC$4,'団体（エントリー）'!$U$7:$AC$82,データ※触らないでください!BC$3,FALSE)</f>
        <v>0</v>
      </c>
      <c r="BD9" s="152">
        <f>VLOOKUP($AL9&amp;BD$4,'団体（エントリー）'!$U$7:$AC$82,データ※触らないでください!BD$3,FALSE)</f>
        <v>0</v>
      </c>
      <c r="BE9" s="152">
        <f>VLOOKUP($AL9&amp;BE$4,'団体（エントリー）'!$U$7:$AC$82,データ※触らないでください!BE$3,FALSE)</f>
        <v>0</v>
      </c>
      <c r="BF9" s="152">
        <f>VLOOKUP($AL9&amp;BF$4,'団体（エントリー）'!$U$7:$AC$82,データ※触らないでください!BF$3,FALSE)</f>
        <v>0</v>
      </c>
      <c r="BG9" s="152">
        <f t="shared" si="12"/>
        <v>0</v>
      </c>
      <c r="BH9" s="152">
        <f t="shared" si="13"/>
        <v>0</v>
      </c>
      <c r="BI9" s="152" t="s">
        <v>405</v>
      </c>
      <c r="BJ9" s="152" t="str">
        <f>VLOOKUP($AL9&amp;BJ$4,'団体（エントリー）'!$U$7:$AC$82,データ※触らないでください!BJ$3,FALSE)</f>
        <v xml:space="preserve">  </v>
      </c>
      <c r="BK9" s="152" t="str">
        <f>VLOOKUP($AL9&amp;BK$4,'団体（エントリー）'!$U$7:$AC$82,データ※触らないでください!BK$3,FALSE)</f>
        <v xml:space="preserve">  </v>
      </c>
      <c r="BL9" s="152" t="str">
        <f>VLOOKUP($AL9&amp;BL$4,'団体（エントリー）'!$U$7:$AC$82,データ※触らないでください!BL$3,FALSE)</f>
        <v xml:space="preserve">  </v>
      </c>
      <c r="BM9" s="152" t="str">
        <f>VLOOKUP($AL9&amp;BM$4,'団体（エントリー）'!$U$7:$AC$82,データ※触らないでください!BM$3,FALSE)</f>
        <v xml:space="preserve">  </v>
      </c>
      <c r="BN9" s="152" t="str">
        <f>VLOOKUP($AL9&amp;BN$4,'団体（エントリー）'!$U$7:$AC$82,データ※触らないでください!BN$3,FALSE)</f>
        <v xml:space="preserve">  </v>
      </c>
      <c r="BO9" s="152">
        <f>VLOOKUP($AL9&amp;BO$4,'団体（エントリー）'!$U$7:$AC$82,データ※触らないでください!BO$3,FALSE)</f>
        <v>0</v>
      </c>
      <c r="BP9" s="152">
        <f>VLOOKUP($AL9&amp;BP$4,'団体（エントリー）'!$U$7:$AC$82,データ※触らないでください!BP$3,FALSE)</f>
        <v>0</v>
      </c>
      <c r="BQ9" s="152">
        <f>VLOOKUP($AL9&amp;BQ$4,'団体（エントリー）'!$U$7:$AC$82,データ※触らないでください!BQ$3,FALSE)</f>
        <v>0</v>
      </c>
      <c r="BR9" s="152">
        <f>VLOOKUP($AL9&amp;BR$4,'団体（エントリー）'!$U$7:$AC$82,データ※触らないでください!BR$3,FALSE)</f>
        <v>0</v>
      </c>
      <c r="BS9" s="152">
        <f>VLOOKUP($AL9&amp;BS$4,'団体（エントリー）'!$U$7:$AC$82,データ※触らないでください!BS$3,FALSE)</f>
        <v>0</v>
      </c>
      <c r="BT9" s="152">
        <f>VLOOKUP($AL9&amp;BT$4,'団体（エントリー）'!$U$7:$AC$82,データ※触らないでください!BT$3,FALSE)</f>
        <v>0</v>
      </c>
      <c r="BU9" s="152">
        <f>VLOOKUP($AL9&amp;BU$4,'団体（エントリー）'!$U$7:$AC$82,データ※触らないでください!BU$3,FALSE)</f>
        <v>0</v>
      </c>
      <c r="BV9" s="152">
        <f>VLOOKUP($AL9&amp;BV$4,'団体（エントリー）'!$U$7:$AC$82,データ※触らないでください!BV$3,FALSE)</f>
        <v>0</v>
      </c>
      <c r="BW9" s="152">
        <f>VLOOKUP($AL9&amp;BW$4,'団体（エントリー）'!$U$7:$AC$82,データ※触らないでください!BW$3,FALSE)</f>
        <v>0</v>
      </c>
      <c r="BX9" s="152">
        <f>VLOOKUP($AL9&amp;BX$4,'団体（エントリー）'!$U$7:$AC$82,データ※触らないでください!BX$3,FALSE)</f>
        <v>0</v>
      </c>
      <c r="BY9" s="152">
        <f>VLOOKUP($AL9&amp;BY$4,'団体（エントリー）'!$U$7:$AC$82,データ※触らないでください!BY$3,FALSE)</f>
        <v>0</v>
      </c>
      <c r="BZ9" s="152">
        <f>VLOOKUP($AL9&amp;BZ$4,'団体（エントリー）'!$U$7:$AC$82,データ※触らないでください!BZ$3,FALSE)</f>
        <v>0</v>
      </c>
      <c r="CA9" s="152">
        <f>VLOOKUP($AL9&amp;CA$4,'団体（エントリー）'!$U$7:$AC$82,データ※触らないでください!CA$3,FALSE)</f>
        <v>0</v>
      </c>
      <c r="CB9" s="152">
        <f>VLOOKUP($AL9&amp;CB$4,'団体（エントリー）'!$U$7:$AC$82,データ※触らないでください!CB$3,FALSE)</f>
        <v>0</v>
      </c>
      <c r="CC9" s="152">
        <f>VLOOKUP($AL9&amp;CC$4,'団体（エントリー）'!$U$7:$AC$82,データ※触らないでください!CC$3,FALSE)</f>
        <v>0</v>
      </c>
    </row>
    <row r="10" spans="2:81" hidden="1" x14ac:dyDescent="0.15">
      <c r="B10" s="152">
        <f t="shared" si="0"/>
        <v>0</v>
      </c>
      <c r="C10" s="152" t="s">
        <v>185</v>
      </c>
      <c r="D10" s="152" t="str">
        <f>'シングルス（エントリー）'!C11&amp;" "&amp;'シングルス（エントリー）'!D11&amp;" "&amp;'シングルス（エントリー）'!E11</f>
        <v xml:space="preserve">  </v>
      </c>
      <c r="E10" s="152">
        <f t="shared" si="1"/>
        <v>0</v>
      </c>
      <c r="F10" s="152">
        <f>'シングルス（エントリー）'!F11</f>
        <v>0</v>
      </c>
      <c r="G10" s="152">
        <f>'シングルス（エントリー）'!G11</f>
        <v>0</v>
      </c>
      <c r="H10" s="152">
        <f t="shared" si="2"/>
        <v>0</v>
      </c>
      <c r="I10" s="152" t="s">
        <v>250</v>
      </c>
      <c r="J10" s="152" t="str">
        <f>'シングルス（エントリー）'!J11&amp;" "&amp;'シングルス（エントリー）'!K11&amp;" "&amp;'シングルス（エントリー）'!L11</f>
        <v xml:space="preserve">  </v>
      </c>
      <c r="K10" s="152">
        <f t="shared" si="3"/>
        <v>0</v>
      </c>
      <c r="L10" s="152">
        <f>'シングルス（エントリー）'!M11</f>
        <v>0</v>
      </c>
      <c r="M10" s="152">
        <f>'シングルス（エントリー）'!N11</f>
        <v>0</v>
      </c>
      <c r="O10" s="152">
        <f t="shared" si="4"/>
        <v>0</v>
      </c>
      <c r="P10" s="152">
        <f t="shared" si="5"/>
        <v>0</v>
      </c>
      <c r="Q10" s="152" t="s">
        <v>133</v>
      </c>
      <c r="R10" s="152" t="str">
        <f>'ダブルス（エントリー）'!D15&amp;" "&amp;'ダブルス（エントリー）'!E15&amp;" "&amp;'ダブルス（エントリー）'!F15</f>
        <v xml:space="preserve">  </v>
      </c>
      <c r="S10" s="152">
        <f>'ダブルス（エントリー）'!G15</f>
        <v>0</v>
      </c>
      <c r="T10" s="152">
        <f>'ダブルス（エントリー）'!H15</f>
        <v>0</v>
      </c>
      <c r="U10" s="152" t="str">
        <f>'ダブルス（エントリー）'!D16&amp;" "&amp;'ダブルス（エントリー）'!E16&amp;" "&amp;'ダブルス（エントリー）'!F16</f>
        <v xml:space="preserve">  </v>
      </c>
      <c r="V10" s="152">
        <f>'ダブルス（エントリー）'!G16</f>
        <v>0</v>
      </c>
      <c r="W10" s="152">
        <f>'ダブルス（エントリー）'!H16</f>
        <v>0</v>
      </c>
      <c r="X10" s="152">
        <f t="shared" si="6"/>
        <v>0</v>
      </c>
      <c r="Y10" s="152">
        <f t="shared" si="7"/>
        <v>0</v>
      </c>
      <c r="Z10" s="152">
        <f t="shared" si="8"/>
        <v>0</v>
      </c>
      <c r="AA10" s="152" t="s">
        <v>133</v>
      </c>
      <c r="AB10" s="152" t="str">
        <f>'ダブルス（エントリー）'!K15&amp;" "&amp;'ダブルス（エントリー）'!L15&amp;" "&amp;'ダブルス（エントリー）'!M15</f>
        <v xml:space="preserve">  </v>
      </c>
      <c r="AC10" s="152">
        <f>'ダブルス（エントリー）'!N15</f>
        <v>0</v>
      </c>
      <c r="AD10" s="152">
        <f>'ダブルス（エントリー）'!O15</f>
        <v>0</v>
      </c>
      <c r="AE10" s="152" t="str">
        <f>'ダブルス（エントリー）'!K16&amp;" "&amp;'ダブルス（エントリー）'!L16&amp;" "&amp;'ダブルス（エントリー）'!M16</f>
        <v xml:space="preserve">  </v>
      </c>
      <c r="AF10" s="152">
        <f>'ダブルス（エントリー）'!N16</f>
        <v>0</v>
      </c>
      <c r="AG10" s="152">
        <f>'ダブルス（エントリー）'!O16</f>
        <v>0</v>
      </c>
      <c r="AH10" s="152">
        <f t="shared" si="9"/>
        <v>0</v>
      </c>
      <c r="AJ10" s="152">
        <f t="shared" si="10"/>
        <v>0</v>
      </c>
      <c r="AK10" s="152">
        <f t="shared" si="11"/>
        <v>0</v>
      </c>
      <c r="AL10" s="152" t="s">
        <v>406</v>
      </c>
      <c r="AM10" s="152" t="str">
        <f>VLOOKUP($AL10&amp;AM$4,'団体（エントリー）'!$U$7:$AC$82,データ※触らないでください!AM$3,FALSE)</f>
        <v xml:space="preserve">  </v>
      </c>
      <c r="AN10" s="152" t="str">
        <f>VLOOKUP($AL10&amp;AN$4,'団体（エントリー）'!$U$7:$AC$82,データ※触らないでください!AN$3,FALSE)</f>
        <v xml:space="preserve">  </v>
      </c>
      <c r="AO10" s="152" t="str">
        <f>VLOOKUP($AL10&amp;AO$4,'団体（エントリー）'!$U$7:$AC$82,データ※触らないでください!AO$3,FALSE)</f>
        <v xml:space="preserve">  </v>
      </c>
      <c r="AP10" s="152" t="str">
        <f>VLOOKUP($AL10&amp;AP$4,'団体（エントリー）'!$U$7:$AC$82,データ※触らないでください!AP$3,FALSE)</f>
        <v xml:space="preserve">  </v>
      </c>
      <c r="AQ10" s="152" t="str">
        <f>VLOOKUP($AL10&amp;AQ$4,'団体（エントリー）'!$U$7:$AC$82,データ※触らないでください!AQ$3,FALSE)</f>
        <v xml:space="preserve">  </v>
      </c>
      <c r="AR10" s="152">
        <f>VLOOKUP($AL10&amp;AR$4,'団体（エントリー）'!$U$7:$AC$82,データ※触らないでください!AR$3,FALSE)</f>
        <v>0</v>
      </c>
      <c r="AS10" s="152">
        <f>VLOOKUP($AL10&amp;AS$4,'団体（エントリー）'!$U$7:$AC$82,データ※触らないでください!AS$3,FALSE)</f>
        <v>0</v>
      </c>
      <c r="AT10" s="152">
        <f>VLOOKUP($AL10&amp;AT$4,'団体（エントリー）'!$U$7:$AC$82,データ※触らないでください!AT$3,FALSE)</f>
        <v>0</v>
      </c>
      <c r="AU10" s="152">
        <f>VLOOKUP($AL10&amp;AU$4,'団体（エントリー）'!$U$7:$AC$82,データ※触らないでください!AU$3,FALSE)</f>
        <v>0</v>
      </c>
      <c r="AV10" s="152">
        <f>VLOOKUP($AL10&amp;AV$4,'団体（エントリー）'!$U$7:$AC$82,データ※触らないでください!AV$3,FALSE)</f>
        <v>0</v>
      </c>
      <c r="AW10" s="152">
        <f>VLOOKUP($AL10&amp;AW$4,'団体（エントリー）'!$U$7:$AC$82,データ※触らないでください!AW$3,FALSE)</f>
        <v>0</v>
      </c>
      <c r="AX10" s="152">
        <f>VLOOKUP($AL10&amp;AX$4,'団体（エントリー）'!$U$7:$AC$82,データ※触らないでください!AX$3,FALSE)</f>
        <v>0</v>
      </c>
      <c r="AY10" s="152">
        <f>VLOOKUP($AL10&amp;AY$4,'団体（エントリー）'!$U$7:$AC$82,データ※触らないでください!AY$3,FALSE)</f>
        <v>0</v>
      </c>
      <c r="AZ10" s="152">
        <f>VLOOKUP($AL10&amp;AZ$4,'団体（エントリー）'!$U$7:$AC$82,データ※触らないでください!AZ$3,FALSE)</f>
        <v>0</v>
      </c>
      <c r="BA10" s="152">
        <f>VLOOKUP($AL10&amp;BA$4,'団体（エントリー）'!$U$7:$AC$82,データ※触らないでください!BA$3,FALSE)</f>
        <v>0</v>
      </c>
      <c r="BB10" s="152">
        <f>VLOOKUP($AL10&amp;BB$4,'団体（エントリー）'!$U$7:$AC$82,データ※触らないでください!BB$3,FALSE)</f>
        <v>0</v>
      </c>
      <c r="BC10" s="152">
        <f>VLOOKUP($AL10&amp;BC$4,'団体（エントリー）'!$U$7:$AC$82,データ※触らないでください!BC$3,FALSE)</f>
        <v>0</v>
      </c>
      <c r="BD10" s="152">
        <f>VLOOKUP($AL10&amp;BD$4,'団体（エントリー）'!$U$7:$AC$82,データ※触らないでください!BD$3,FALSE)</f>
        <v>0</v>
      </c>
      <c r="BE10" s="152">
        <f>VLOOKUP($AL10&amp;BE$4,'団体（エントリー）'!$U$7:$AC$82,データ※触らないでください!BE$3,FALSE)</f>
        <v>0</v>
      </c>
      <c r="BF10" s="152">
        <f>VLOOKUP($AL10&amp;BF$4,'団体（エントリー）'!$U$7:$AC$82,データ※触らないでください!BF$3,FALSE)</f>
        <v>0</v>
      </c>
      <c r="BG10" s="152">
        <f t="shared" si="12"/>
        <v>0</v>
      </c>
      <c r="BH10" s="152">
        <f t="shared" si="13"/>
        <v>0</v>
      </c>
      <c r="BI10" s="152" t="s">
        <v>406</v>
      </c>
      <c r="BJ10" s="152" t="str">
        <f>VLOOKUP($AL10&amp;BJ$4,'団体（エントリー）'!$U$7:$AC$82,データ※触らないでください!BJ$3,FALSE)</f>
        <v xml:space="preserve">  </v>
      </c>
      <c r="BK10" s="152" t="str">
        <f>VLOOKUP($AL10&amp;BK$4,'団体（エントリー）'!$U$7:$AC$82,データ※触らないでください!BK$3,FALSE)</f>
        <v xml:space="preserve">  </v>
      </c>
      <c r="BL10" s="152" t="str">
        <f>VLOOKUP($AL10&amp;BL$4,'団体（エントリー）'!$U$7:$AC$82,データ※触らないでください!BL$3,FALSE)</f>
        <v xml:space="preserve">  </v>
      </c>
      <c r="BM10" s="152" t="str">
        <f>VLOOKUP($AL10&amp;BM$4,'団体（エントリー）'!$U$7:$AC$82,データ※触らないでください!BM$3,FALSE)</f>
        <v xml:space="preserve">  </v>
      </c>
      <c r="BN10" s="152" t="str">
        <f>VLOOKUP($AL10&amp;BN$4,'団体（エントリー）'!$U$7:$AC$82,データ※触らないでください!BN$3,FALSE)</f>
        <v xml:space="preserve">  </v>
      </c>
      <c r="BO10" s="152">
        <f>VLOOKUP($AL10&amp;BO$4,'団体（エントリー）'!$U$7:$AC$82,データ※触らないでください!BO$3,FALSE)</f>
        <v>0</v>
      </c>
      <c r="BP10" s="152">
        <f>VLOOKUP($AL10&amp;BP$4,'団体（エントリー）'!$U$7:$AC$82,データ※触らないでください!BP$3,FALSE)</f>
        <v>0</v>
      </c>
      <c r="BQ10" s="152">
        <f>VLOOKUP($AL10&amp;BQ$4,'団体（エントリー）'!$U$7:$AC$82,データ※触らないでください!BQ$3,FALSE)</f>
        <v>0</v>
      </c>
      <c r="BR10" s="152">
        <f>VLOOKUP($AL10&amp;BR$4,'団体（エントリー）'!$U$7:$AC$82,データ※触らないでください!BR$3,FALSE)</f>
        <v>0</v>
      </c>
      <c r="BS10" s="152">
        <f>VLOOKUP($AL10&amp;BS$4,'団体（エントリー）'!$U$7:$AC$82,データ※触らないでください!BS$3,FALSE)</f>
        <v>0</v>
      </c>
      <c r="BT10" s="152">
        <f>VLOOKUP($AL10&amp;BT$4,'団体（エントリー）'!$U$7:$AC$82,データ※触らないでください!BT$3,FALSE)</f>
        <v>0</v>
      </c>
      <c r="BU10" s="152">
        <f>VLOOKUP($AL10&amp;BU$4,'団体（エントリー）'!$U$7:$AC$82,データ※触らないでください!BU$3,FALSE)</f>
        <v>0</v>
      </c>
      <c r="BV10" s="152">
        <f>VLOOKUP($AL10&amp;BV$4,'団体（エントリー）'!$U$7:$AC$82,データ※触らないでください!BV$3,FALSE)</f>
        <v>0</v>
      </c>
      <c r="BW10" s="152">
        <f>VLOOKUP($AL10&amp;BW$4,'団体（エントリー）'!$U$7:$AC$82,データ※触らないでください!BW$3,FALSE)</f>
        <v>0</v>
      </c>
      <c r="BX10" s="152">
        <f>VLOOKUP($AL10&amp;BX$4,'団体（エントリー）'!$U$7:$AC$82,データ※触らないでください!BX$3,FALSE)</f>
        <v>0</v>
      </c>
      <c r="BY10" s="152">
        <f>VLOOKUP($AL10&amp;BY$4,'団体（エントリー）'!$U$7:$AC$82,データ※触らないでください!BY$3,FALSE)</f>
        <v>0</v>
      </c>
      <c r="BZ10" s="152">
        <f>VLOOKUP($AL10&amp;BZ$4,'団体（エントリー）'!$U$7:$AC$82,データ※触らないでください!BZ$3,FALSE)</f>
        <v>0</v>
      </c>
      <c r="CA10" s="152">
        <f>VLOOKUP($AL10&amp;CA$4,'団体（エントリー）'!$U$7:$AC$82,データ※触らないでください!CA$3,FALSE)</f>
        <v>0</v>
      </c>
      <c r="CB10" s="152">
        <f>VLOOKUP($AL10&amp;CB$4,'団体（エントリー）'!$U$7:$AC$82,データ※触らないでください!CB$3,FALSE)</f>
        <v>0</v>
      </c>
      <c r="CC10" s="152">
        <f>VLOOKUP($AL10&amp;CC$4,'団体（エントリー）'!$U$7:$AC$82,データ※触らないでください!CC$3,FALSE)</f>
        <v>0</v>
      </c>
    </row>
    <row r="11" spans="2:81" hidden="1" x14ac:dyDescent="0.15">
      <c r="B11" s="152">
        <f t="shared" si="0"/>
        <v>0</v>
      </c>
      <c r="C11" s="152" t="s">
        <v>186</v>
      </c>
      <c r="D11" s="152" t="str">
        <f>'シングルス（エントリー）'!C12&amp;" "&amp;'シングルス（エントリー）'!D12&amp;" "&amp;'シングルス（エントリー）'!E12</f>
        <v xml:space="preserve">  </v>
      </c>
      <c r="E11" s="152">
        <f t="shared" si="1"/>
        <v>0</v>
      </c>
      <c r="F11" s="152">
        <f>'シングルス（エントリー）'!F12</f>
        <v>0</v>
      </c>
      <c r="G11" s="152">
        <f>'シングルス（エントリー）'!G12</f>
        <v>0</v>
      </c>
      <c r="H11" s="152">
        <f t="shared" si="2"/>
        <v>0</v>
      </c>
      <c r="I11" s="152" t="s">
        <v>251</v>
      </c>
      <c r="J11" s="152" t="str">
        <f>'シングルス（エントリー）'!J12&amp;" "&amp;'シングルス（エントリー）'!K12&amp;" "&amp;'シングルス（エントリー）'!L12</f>
        <v xml:space="preserve">  </v>
      </c>
      <c r="K11" s="152">
        <f t="shared" si="3"/>
        <v>0</v>
      </c>
      <c r="L11" s="152">
        <f>'シングルス（エントリー）'!M12</f>
        <v>0</v>
      </c>
      <c r="M11" s="152">
        <f>'シングルス（エントリー）'!N12</f>
        <v>0</v>
      </c>
      <c r="O11" s="152">
        <f t="shared" si="4"/>
        <v>0</v>
      </c>
      <c r="P11" s="152">
        <f t="shared" si="5"/>
        <v>0</v>
      </c>
      <c r="Q11" s="152" t="s">
        <v>134</v>
      </c>
      <c r="R11" s="152" t="str">
        <f>'ダブルス（エントリー）'!D17&amp;" "&amp;'ダブルス（エントリー）'!E17&amp;" "&amp;'ダブルス（エントリー）'!F17</f>
        <v xml:space="preserve">  </v>
      </c>
      <c r="S11" s="152">
        <f>'ダブルス（エントリー）'!G17</f>
        <v>0</v>
      </c>
      <c r="T11" s="152">
        <f>'ダブルス（エントリー）'!H17</f>
        <v>0</v>
      </c>
      <c r="U11" s="152" t="str">
        <f>'ダブルス（エントリー）'!D18&amp;" "&amp;'ダブルス（エントリー）'!E18&amp;" "&amp;'ダブルス（エントリー）'!F18</f>
        <v xml:space="preserve">  </v>
      </c>
      <c r="V11" s="152">
        <f>'ダブルス（エントリー）'!G18</f>
        <v>0</v>
      </c>
      <c r="W11" s="152">
        <f>'ダブルス（エントリー）'!H18</f>
        <v>0</v>
      </c>
      <c r="X11" s="152">
        <f t="shared" si="6"/>
        <v>0</v>
      </c>
      <c r="Y11" s="152">
        <f t="shared" si="7"/>
        <v>0</v>
      </c>
      <c r="Z11" s="152">
        <f t="shared" si="8"/>
        <v>0</v>
      </c>
      <c r="AA11" s="152" t="s">
        <v>134</v>
      </c>
      <c r="AB11" s="152" t="str">
        <f>'ダブルス（エントリー）'!K17&amp;" "&amp;'ダブルス（エントリー）'!L17&amp;" "&amp;'ダブルス（エントリー）'!M17</f>
        <v xml:space="preserve">  </v>
      </c>
      <c r="AC11" s="152">
        <f>'ダブルス（エントリー）'!N17</f>
        <v>0</v>
      </c>
      <c r="AD11" s="152">
        <f>'ダブルス（エントリー）'!O17</f>
        <v>0</v>
      </c>
      <c r="AE11" s="152" t="str">
        <f>'ダブルス（エントリー）'!K18&amp;" "&amp;'ダブルス（エントリー）'!L18&amp;" "&amp;'ダブルス（エントリー）'!M18</f>
        <v xml:space="preserve">  </v>
      </c>
      <c r="AF11" s="152">
        <f>'ダブルス（エントリー）'!N18</f>
        <v>0</v>
      </c>
      <c r="AG11" s="152">
        <f>'ダブルス（エントリー）'!O18</f>
        <v>0</v>
      </c>
      <c r="AH11" s="152">
        <f t="shared" si="9"/>
        <v>0</v>
      </c>
      <c r="AJ11" s="152">
        <f t="shared" si="10"/>
        <v>0</v>
      </c>
      <c r="AK11" s="152">
        <f t="shared" si="11"/>
        <v>0</v>
      </c>
      <c r="AL11" s="152" t="s">
        <v>407</v>
      </c>
      <c r="AM11" s="152" t="str">
        <f>VLOOKUP($AL11&amp;AM$4,'団体（エントリー）'!$U$7:$AC$82,データ※触らないでください!AM$3,FALSE)</f>
        <v xml:space="preserve">  </v>
      </c>
      <c r="AN11" s="152" t="str">
        <f>VLOOKUP($AL11&amp;AN$4,'団体（エントリー）'!$U$7:$AC$82,データ※触らないでください!AN$3,FALSE)</f>
        <v xml:space="preserve">  </v>
      </c>
      <c r="AO11" s="152" t="str">
        <f>VLOOKUP($AL11&amp;AO$4,'団体（エントリー）'!$U$7:$AC$82,データ※触らないでください!AO$3,FALSE)</f>
        <v xml:space="preserve">  </v>
      </c>
      <c r="AP11" s="152" t="str">
        <f>VLOOKUP($AL11&amp;AP$4,'団体（エントリー）'!$U$7:$AC$82,データ※触らないでください!AP$3,FALSE)</f>
        <v xml:space="preserve">  </v>
      </c>
      <c r="AQ11" s="152" t="str">
        <f>VLOOKUP($AL11&amp;AQ$4,'団体（エントリー）'!$U$7:$AC$82,データ※触らないでください!AQ$3,FALSE)</f>
        <v xml:space="preserve">  </v>
      </c>
      <c r="AR11" s="152">
        <f>VLOOKUP($AL11&amp;AR$4,'団体（エントリー）'!$U$7:$AC$82,データ※触らないでください!AR$3,FALSE)</f>
        <v>0</v>
      </c>
      <c r="AS11" s="152">
        <f>VLOOKUP($AL11&amp;AS$4,'団体（エントリー）'!$U$7:$AC$82,データ※触らないでください!AS$3,FALSE)</f>
        <v>0</v>
      </c>
      <c r="AT11" s="152">
        <f>VLOOKUP($AL11&amp;AT$4,'団体（エントリー）'!$U$7:$AC$82,データ※触らないでください!AT$3,FALSE)</f>
        <v>0</v>
      </c>
      <c r="AU11" s="152">
        <f>VLOOKUP($AL11&amp;AU$4,'団体（エントリー）'!$U$7:$AC$82,データ※触らないでください!AU$3,FALSE)</f>
        <v>0</v>
      </c>
      <c r="AV11" s="152">
        <f>VLOOKUP($AL11&amp;AV$4,'団体（エントリー）'!$U$7:$AC$82,データ※触らないでください!AV$3,FALSE)</f>
        <v>0</v>
      </c>
      <c r="AW11" s="152">
        <f>VLOOKUP($AL11&amp;AW$4,'団体（エントリー）'!$U$7:$AC$82,データ※触らないでください!AW$3,FALSE)</f>
        <v>0</v>
      </c>
      <c r="AX11" s="152">
        <f>VLOOKUP($AL11&amp;AX$4,'団体（エントリー）'!$U$7:$AC$82,データ※触らないでください!AX$3,FALSE)</f>
        <v>0</v>
      </c>
      <c r="AY11" s="152">
        <f>VLOOKUP($AL11&amp;AY$4,'団体（エントリー）'!$U$7:$AC$82,データ※触らないでください!AY$3,FALSE)</f>
        <v>0</v>
      </c>
      <c r="AZ11" s="152">
        <f>VLOOKUP($AL11&amp;AZ$4,'団体（エントリー）'!$U$7:$AC$82,データ※触らないでください!AZ$3,FALSE)</f>
        <v>0</v>
      </c>
      <c r="BA11" s="152">
        <f>VLOOKUP($AL11&amp;BA$4,'団体（エントリー）'!$U$7:$AC$82,データ※触らないでください!BA$3,FALSE)</f>
        <v>0</v>
      </c>
      <c r="BB11" s="152">
        <f>VLOOKUP($AL11&amp;BB$4,'団体（エントリー）'!$U$7:$AC$82,データ※触らないでください!BB$3,FALSE)</f>
        <v>0</v>
      </c>
      <c r="BC11" s="152">
        <f>VLOOKUP($AL11&amp;BC$4,'団体（エントリー）'!$U$7:$AC$82,データ※触らないでください!BC$3,FALSE)</f>
        <v>0</v>
      </c>
      <c r="BD11" s="152">
        <f>VLOOKUP($AL11&amp;BD$4,'団体（エントリー）'!$U$7:$AC$82,データ※触らないでください!BD$3,FALSE)</f>
        <v>0</v>
      </c>
      <c r="BE11" s="152">
        <f>VLOOKUP($AL11&amp;BE$4,'団体（エントリー）'!$U$7:$AC$82,データ※触らないでください!BE$3,FALSE)</f>
        <v>0</v>
      </c>
      <c r="BF11" s="152">
        <f>VLOOKUP($AL11&amp;BF$4,'団体（エントリー）'!$U$7:$AC$82,データ※触らないでください!BF$3,FALSE)</f>
        <v>0</v>
      </c>
      <c r="BG11" s="152">
        <f t="shared" si="12"/>
        <v>0</v>
      </c>
      <c r="BH11" s="152">
        <f t="shared" si="13"/>
        <v>0</v>
      </c>
      <c r="BI11" s="152" t="s">
        <v>407</v>
      </c>
      <c r="BJ11" s="152" t="str">
        <f>VLOOKUP($AL11&amp;BJ$4,'団体（エントリー）'!$U$7:$AC$82,データ※触らないでください!BJ$3,FALSE)</f>
        <v xml:space="preserve">  </v>
      </c>
      <c r="BK11" s="152" t="str">
        <f>VLOOKUP($AL11&amp;BK$4,'団体（エントリー）'!$U$7:$AC$82,データ※触らないでください!BK$3,FALSE)</f>
        <v xml:space="preserve">  </v>
      </c>
      <c r="BL11" s="152" t="str">
        <f>VLOOKUP($AL11&amp;BL$4,'団体（エントリー）'!$U$7:$AC$82,データ※触らないでください!BL$3,FALSE)</f>
        <v xml:space="preserve">  </v>
      </c>
      <c r="BM11" s="152" t="str">
        <f>VLOOKUP($AL11&amp;BM$4,'団体（エントリー）'!$U$7:$AC$82,データ※触らないでください!BM$3,FALSE)</f>
        <v xml:space="preserve">  </v>
      </c>
      <c r="BN11" s="152" t="str">
        <f>VLOOKUP($AL11&amp;BN$4,'団体（エントリー）'!$U$7:$AC$82,データ※触らないでください!BN$3,FALSE)</f>
        <v xml:space="preserve">  </v>
      </c>
      <c r="BO11" s="152">
        <f>VLOOKUP($AL11&amp;BO$4,'団体（エントリー）'!$U$7:$AC$82,データ※触らないでください!BO$3,FALSE)</f>
        <v>0</v>
      </c>
      <c r="BP11" s="152">
        <f>VLOOKUP($AL11&amp;BP$4,'団体（エントリー）'!$U$7:$AC$82,データ※触らないでください!BP$3,FALSE)</f>
        <v>0</v>
      </c>
      <c r="BQ11" s="152">
        <f>VLOOKUP($AL11&amp;BQ$4,'団体（エントリー）'!$U$7:$AC$82,データ※触らないでください!BQ$3,FALSE)</f>
        <v>0</v>
      </c>
      <c r="BR11" s="152">
        <f>VLOOKUP($AL11&amp;BR$4,'団体（エントリー）'!$U$7:$AC$82,データ※触らないでください!BR$3,FALSE)</f>
        <v>0</v>
      </c>
      <c r="BS11" s="152">
        <f>VLOOKUP($AL11&amp;BS$4,'団体（エントリー）'!$U$7:$AC$82,データ※触らないでください!BS$3,FALSE)</f>
        <v>0</v>
      </c>
      <c r="BT11" s="152">
        <f>VLOOKUP($AL11&amp;BT$4,'団体（エントリー）'!$U$7:$AC$82,データ※触らないでください!BT$3,FALSE)</f>
        <v>0</v>
      </c>
      <c r="BU11" s="152">
        <f>VLOOKUP($AL11&amp;BU$4,'団体（エントリー）'!$U$7:$AC$82,データ※触らないでください!BU$3,FALSE)</f>
        <v>0</v>
      </c>
      <c r="BV11" s="152">
        <f>VLOOKUP($AL11&amp;BV$4,'団体（エントリー）'!$U$7:$AC$82,データ※触らないでください!BV$3,FALSE)</f>
        <v>0</v>
      </c>
      <c r="BW11" s="152">
        <f>VLOOKUP($AL11&amp;BW$4,'団体（エントリー）'!$U$7:$AC$82,データ※触らないでください!BW$3,FALSE)</f>
        <v>0</v>
      </c>
      <c r="BX11" s="152">
        <f>VLOOKUP($AL11&amp;BX$4,'団体（エントリー）'!$U$7:$AC$82,データ※触らないでください!BX$3,FALSE)</f>
        <v>0</v>
      </c>
      <c r="BY11" s="152">
        <f>VLOOKUP($AL11&amp;BY$4,'団体（エントリー）'!$U$7:$AC$82,データ※触らないでください!BY$3,FALSE)</f>
        <v>0</v>
      </c>
      <c r="BZ11" s="152">
        <f>VLOOKUP($AL11&amp;BZ$4,'団体（エントリー）'!$U$7:$AC$82,データ※触らないでください!BZ$3,FALSE)</f>
        <v>0</v>
      </c>
      <c r="CA11" s="152">
        <f>VLOOKUP($AL11&amp;CA$4,'団体（エントリー）'!$U$7:$AC$82,データ※触らないでください!CA$3,FALSE)</f>
        <v>0</v>
      </c>
      <c r="CB11" s="152">
        <f>VLOOKUP($AL11&amp;CB$4,'団体（エントリー）'!$U$7:$AC$82,データ※触らないでください!CB$3,FALSE)</f>
        <v>0</v>
      </c>
      <c r="CC11" s="152">
        <f>VLOOKUP($AL11&amp;CC$4,'団体（エントリー）'!$U$7:$AC$82,データ※触らないでください!CC$3,FALSE)</f>
        <v>0</v>
      </c>
    </row>
    <row r="12" spans="2:81" hidden="1" x14ac:dyDescent="0.15">
      <c r="B12" s="152">
        <f t="shared" si="0"/>
        <v>0</v>
      </c>
      <c r="C12" s="152" t="s">
        <v>187</v>
      </c>
      <c r="D12" s="152" t="str">
        <f>'シングルス（エントリー）'!C13&amp;" "&amp;'シングルス（エントリー）'!D13&amp;" "&amp;'シングルス（エントリー）'!E13</f>
        <v xml:space="preserve">  </v>
      </c>
      <c r="E12" s="152">
        <f t="shared" si="1"/>
        <v>0</v>
      </c>
      <c r="F12" s="152">
        <f>'シングルス（エントリー）'!F13</f>
        <v>0</v>
      </c>
      <c r="G12" s="152">
        <f>'シングルス（エントリー）'!G13</f>
        <v>0</v>
      </c>
      <c r="H12" s="152">
        <f t="shared" si="2"/>
        <v>0</v>
      </c>
      <c r="I12" s="152" t="s">
        <v>252</v>
      </c>
      <c r="J12" s="152" t="str">
        <f>'シングルス（エントリー）'!J13&amp;" "&amp;'シングルス（エントリー）'!K13&amp;" "&amp;'シングルス（エントリー）'!L13</f>
        <v xml:space="preserve">  </v>
      </c>
      <c r="K12" s="152">
        <f t="shared" si="3"/>
        <v>0</v>
      </c>
      <c r="L12" s="152">
        <f>'シングルス（エントリー）'!M13</f>
        <v>0</v>
      </c>
      <c r="M12" s="152">
        <f>'シングルス（エントリー）'!N13</f>
        <v>0</v>
      </c>
      <c r="O12" s="152">
        <f t="shared" si="4"/>
        <v>0</v>
      </c>
      <c r="P12" s="152">
        <f t="shared" si="5"/>
        <v>0</v>
      </c>
      <c r="Q12" s="152" t="s">
        <v>135</v>
      </c>
      <c r="R12" s="152" t="str">
        <f>'ダブルス（エントリー）'!D19&amp;" "&amp;'ダブルス（エントリー）'!E19&amp;" "&amp;'ダブルス（エントリー）'!F19</f>
        <v xml:space="preserve">  </v>
      </c>
      <c r="S12" s="152">
        <f>'ダブルス（エントリー）'!G19</f>
        <v>0</v>
      </c>
      <c r="T12" s="152">
        <f>'ダブルス（エントリー）'!H19</f>
        <v>0</v>
      </c>
      <c r="U12" s="152" t="str">
        <f>'ダブルス（エントリー）'!D20&amp;" "&amp;'ダブルス（エントリー）'!E20&amp;" "&amp;'ダブルス（エントリー）'!F20</f>
        <v xml:space="preserve">  </v>
      </c>
      <c r="V12" s="152">
        <f>'ダブルス（エントリー）'!G20</f>
        <v>0</v>
      </c>
      <c r="W12" s="152">
        <f>'ダブルス（エントリー）'!H20</f>
        <v>0</v>
      </c>
      <c r="X12" s="152">
        <f t="shared" si="6"/>
        <v>0</v>
      </c>
      <c r="Y12" s="152">
        <f t="shared" si="7"/>
        <v>0</v>
      </c>
      <c r="Z12" s="152">
        <f t="shared" si="8"/>
        <v>0</v>
      </c>
      <c r="AA12" s="152" t="s">
        <v>135</v>
      </c>
      <c r="AB12" s="152" t="str">
        <f>'ダブルス（エントリー）'!K19&amp;" "&amp;'ダブルス（エントリー）'!L19&amp;" "&amp;'ダブルス（エントリー）'!M19</f>
        <v xml:space="preserve">  </v>
      </c>
      <c r="AC12" s="152">
        <f>'ダブルス（エントリー）'!N19</f>
        <v>0</v>
      </c>
      <c r="AD12" s="152">
        <f>'ダブルス（エントリー）'!O19</f>
        <v>0</v>
      </c>
      <c r="AE12" s="152" t="str">
        <f>'ダブルス（エントリー）'!K20&amp;" "&amp;'ダブルス（エントリー）'!L20&amp;" "&amp;'ダブルス（エントリー）'!M20</f>
        <v xml:space="preserve">  </v>
      </c>
      <c r="AF12" s="152">
        <f>'ダブルス（エントリー）'!N20</f>
        <v>0</v>
      </c>
      <c r="AG12" s="152">
        <f>'ダブルス（エントリー）'!O20</f>
        <v>0</v>
      </c>
      <c r="AH12" s="152">
        <f t="shared" si="9"/>
        <v>0</v>
      </c>
      <c r="AJ12" s="152">
        <f t="shared" si="10"/>
        <v>0</v>
      </c>
      <c r="AK12" s="152">
        <f t="shared" si="11"/>
        <v>0</v>
      </c>
      <c r="AL12" s="152" t="s">
        <v>408</v>
      </c>
      <c r="AM12" s="152" t="str">
        <f>VLOOKUP($AL12&amp;AM$4,'団体（エントリー）'!$U$7:$AC$82,データ※触らないでください!AM$3,FALSE)</f>
        <v xml:space="preserve">  </v>
      </c>
      <c r="AN12" s="152" t="str">
        <f>VLOOKUP($AL12&amp;AN$4,'団体（エントリー）'!$U$7:$AC$82,データ※触らないでください!AN$3,FALSE)</f>
        <v xml:space="preserve">  </v>
      </c>
      <c r="AO12" s="152" t="str">
        <f>VLOOKUP($AL12&amp;AO$4,'団体（エントリー）'!$U$7:$AC$82,データ※触らないでください!AO$3,FALSE)</f>
        <v xml:space="preserve">  </v>
      </c>
      <c r="AP12" s="152" t="str">
        <f>VLOOKUP($AL12&amp;AP$4,'団体（エントリー）'!$U$7:$AC$82,データ※触らないでください!AP$3,FALSE)</f>
        <v xml:space="preserve">  </v>
      </c>
      <c r="AQ12" s="152" t="str">
        <f>VLOOKUP($AL12&amp;AQ$4,'団体（エントリー）'!$U$7:$AC$82,データ※触らないでください!AQ$3,FALSE)</f>
        <v xml:space="preserve">  </v>
      </c>
      <c r="AR12" s="152">
        <f>VLOOKUP($AL12&amp;AR$4,'団体（エントリー）'!$U$7:$AC$82,データ※触らないでください!AR$3,FALSE)</f>
        <v>0</v>
      </c>
      <c r="AS12" s="152">
        <f>VLOOKUP($AL12&amp;AS$4,'団体（エントリー）'!$U$7:$AC$82,データ※触らないでください!AS$3,FALSE)</f>
        <v>0</v>
      </c>
      <c r="AT12" s="152">
        <f>VLOOKUP($AL12&amp;AT$4,'団体（エントリー）'!$U$7:$AC$82,データ※触らないでください!AT$3,FALSE)</f>
        <v>0</v>
      </c>
      <c r="AU12" s="152">
        <f>VLOOKUP($AL12&amp;AU$4,'団体（エントリー）'!$U$7:$AC$82,データ※触らないでください!AU$3,FALSE)</f>
        <v>0</v>
      </c>
      <c r="AV12" s="152">
        <f>VLOOKUP($AL12&amp;AV$4,'団体（エントリー）'!$U$7:$AC$82,データ※触らないでください!AV$3,FALSE)</f>
        <v>0</v>
      </c>
      <c r="AW12" s="152">
        <f>VLOOKUP($AL12&amp;AW$4,'団体（エントリー）'!$U$7:$AC$82,データ※触らないでください!AW$3,FALSE)</f>
        <v>0</v>
      </c>
      <c r="AX12" s="152">
        <f>VLOOKUP($AL12&amp;AX$4,'団体（エントリー）'!$U$7:$AC$82,データ※触らないでください!AX$3,FALSE)</f>
        <v>0</v>
      </c>
      <c r="AY12" s="152">
        <f>VLOOKUP($AL12&amp;AY$4,'団体（エントリー）'!$U$7:$AC$82,データ※触らないでください!AY$3,FALSE)</f>
        <v>0</v>
      </c>
      <c r="AZ12" s="152">
        <f>VLOOKUP($AL12&amp;AZ$4,'団体（エントリー）'!$U$7:$AC$82,データ※触らないでください!AZ$3,FALSE)</f>
        <v>0</v>
      </c>
      <c r="BA12" s="152">
        <f>VLOOKUP($AL12&amp;BA$4,'団体（エントリー）'!$U$7:$AC$82,データ※触らないでください!BA$3,FALSE)</f>
        <v>0</v>
      </c>
      <c r="BB12" s="152">
        <f>VLOOKUP($AL12&amp;BB$4,'団体（エントリー）'!$U$7:$AC$82,データ※触らないでください!BB$3,FALSE)</f>
        <v>0</v>
      </c>
      <c r="BC12" s="152">
        <f>VLOOKUP($AL12&amp;BC$4,'団体（エントリー）'!$U$7:$AC$82,データ※触らないでください!BC$3,FALSE)</f>
        <v>0</v>
      </c>
      <c r="BD12" s="152">
        <f>VLOOKUP($AL12&amp;BD$4,'団体（エントリー）'!$U$7:$AC$82,データ※触らないでください!BD$3,FALSE)</f>
        <v>0</v>
      </c>
      <c r="BE12" s="152">
        <f>VLOOKUP($AL12&amp;BE$4,'団体（エントリー）'!$U$7:$AC$82,データ※触らないでください!BE$3,FALSE)</f>
        <v>0</v>
      </c>
      <c r="BF12" s="152">
        <f>VLOOKUP($AL12&amp;BF$4,'団体（エントリー）'!$U$7:$AC$82,データ※触らないでください!BF$3,FALSE)</f>
        <v>0</v>
      </c>
      <c r="BG12" s="152">
        <f t="shared" si="12"/>
        <v>0</v>
      </c>
      <c r="BH12" s="152">
        <f t="shared" si="13"/>
        <v>0</v>
      </c>
      <c r="BI12" s="152" t="s">
        <v>408</v>
      </c>
      <c r="BJ12" s="152" t="str">
        <f>VLOOKUP($AL12&amp;BJ$4,'団体（エントリー）'!$U$7:$AC$82,データ※触らないでください!BJ$3,FALSE)</f>
        <v xml:space="preserve">  </v>
      </c>
      <c r="BK12" s="152" t="str">
        <f>VLOOKUP($AL12&amp;BK$4,'団体（エントリー）'!$U$7:$AC$82,データ※触らないでください!BK$3,FALSE)</f>
        <v xml:space="preserve">  </v>
      </c>
      <c r="BL12" s="152" t="str">
        <f>VLOOKUP($AL12&amp;BL$4,'団体（エントリー）'!$U$7:$AC$82,データ※触らないでください!BL$3,FALSE)</f>
        <v xml:space="preserve">  </v>
      </c>
      <c r="BM12" s="152" t="str">
        <f>VLOOKUP($AL12&amp;BM$4,'団体（エントリー）'!$U$7:$AC$82,データ※触らないでください!BM$3,FALSE)</f>
        <v xml:space="preserve">  </v>
      </c>
      <c r="BN12" s="152" t="str">
        <f>VLOOKUP($AL12&amp;BN$4,'団体（エントリー）'!$U$7:$AC$82,データ※触らないでください!BN$3,FALSE)</f>
        <v xml:space="preserve">  </v>
      </c>
      <c r="BO12" s="152">
        <f>VLOOKUP($AL12&amp;BO$4,'団体（エントリー）'!$U$7:$AC$82,データ※触らないでください!BO$3,FALSE)</f>
        <v>0</v>
      </c>
      <c r="BP12" s="152">
        <f>VLOOKUP($AL12&amp;BP$4,'団体（エントリー）'!$U$7:$AC$82,データ※触らないでください!BP$3,FALSE)</f>
        <v>0</v>
      </c>
      <c r="BQ12" s="152">
        <f>VLOOKUP($AL12&amp;BQ$4,'団体（エントリー）'!$U$7:$AC$82,データ※触らないでください!BQ$3,FALSE)</f>
        <v>0</v>
      </c>
      <c r="BR12" s="152">
        <f>VLOOKUP($AL12&amp;BR$4,'団体（エントリー）'!$U$7:$AC$82,データ※触らないでください!BR$3,FALSE)</f>
        <v>0</v>
      </c>
      <c r="BS12" s="152">
        <f>VLOOKUP($AL12&amp;BS$4,'団体（エントリー）'!$U$7:$AC$82,データ※触らないでください!BS$3,FALSE)</f>
        <v>0</v>
      </c>
      <c r="BT12" s="152">
        <f>VLOOKUP($AL12&amp;BT$4,'団体（エントリー）'!$U$7:$AC$82,データ※触らないでください!BT$3,FALSE)</f>
        <v>0</v>
      </c>
      <c r="BU12" s="152">
        <f>VLOOKUP($AL12&amp;BU$4,'団体（エントリー）'!$U$7:$AC$82,データ※触らないでください!BU$3,FALSE)</f>
        <v>0</v>
      </c>
      <c r="BV12" s="152">
        <f>VLOOKUP($AL12&amp;BV$4,'団体（エントリー）'!$U$7:$AC$82,データ※触らないでください!BV$3,FALSE)</f>
        <v>0</v>
      </c>
      <c r="BW12" s="152">
        <f>VLOOKUP($AL12&amp;BW$4,'団体（エントリー）'!$U$7:$AC$82,データ※触らないでください!BW$3,FALSE)</f>
        <v>0</v>
      </c>
      <c r="BX12" s="152">
        <f>VLOOKUP($AL12&amp;BX$4,'団体（エントリー）'!$U$7:$AC$82,データ※触らないでください!BX$3,FALSE)</f>
        <v>0</v>
      </c>
      <c r="BY12" s="152">
        <f>VLOOKUP($AL12&amp;BY$4,'団体（エントリー）'!$U$7:$AC$82,データ※触らないでください!BY$3,FALSE)</f>
        <v>0</v>
      </c>
      <c r="BZ12" s="152">
        <f>VLOOKUP($AL12&amp;BZ$4,'団体（エントリー）'!$U$7:$AC$82,データ※触らないでください!BZ$3,FALSE)</f>
        <v>0</v>
      </c>
      <c r="CA12" s="152">
        <f>VLOOKUP($AL12&amp;CA$4,'団体（エントリー）'!$U$7:$AC$82,データ※触らないでください!CA$3,FALSE)</f>
        <v>0</v>
      </c>
      <c r="CB12" s="152">
        <f>VLOOKUP($AL12&amp;CB$4,'団体（エントリー）'!$U$7:$AC$82,データ※触らないでください!CB$3,FALSE)</f>
        <v>0</v>
      </c>
      <c r="CC12" s="152">
        <f>VLOOKUP($AL12&amp;CC$4,'団体（エントリー）'!$U$7:$AC$82,データ※触らないでください!CC$3,FALSE)</f>
        <v>0</v>
      </c>
    </row>
    <row r="13" spans="2:81" hidden="1" x14ac:dyDescent="0.15">
      <c r="B13" s="152">
        <f t="shared" si="0"/>
        <v>0</v>
      </c>
      <c r="C13" s="152" t="s">
        <v>188</v>
      </c>
      <c r="D13" s="152" t="str">
        <f>'シングルス（エントリー）'!C14&amp;" "&amp;'シングルス（エントリー）'!D14&amp;" "&amp;'シングルス（エントリー）'!E14</f>
        <v xml:space="preserve">  </v>
      </c>
      <c r="E13" s="152">
        <f t="shared" si="1"/>
        <v>0</v>
      </c>
      <c r="F13" s="152">
        <f>'シングルス（エントリー）'!F14</f>
        <v>0</v>
      </c>
      <c r="G13" s="152">
        <f>'シングルス（エントリー）'!G14</f>
        <v>0</v>
      </c>
      <c r="H13" s="152">
        <f t="shared" si="2"/>
        <v>0</v>
      </c>
      <c r="I13" s="152" t="s">
        <v>253</v>
      </c>
      <c r="J13" s="152" t="str">
        <f>'シングルス（エントリー）'!J14&amp;" "&amp;'シングルス（エントリー）'!K14&amp;" "&amp;'シングルス（エントリー）'!L14</f>
        <v xml:space="preserve">  </v>
      </c>
      <c r="K13" s="152">
        <f t="shared" si="3"/>
        <v>0</v>
      </c>
      <c r="L13" s="152">
        <f>'シングルス（エントリー）'!M14</f>
        <v>0</v>
      </c>
      <c r="M13" s="152">
        <f>'シングルス（エントリー）'!N14</f>
        <v>0</v>
      </c>
      <c r="O13" s="152">
        <f t="shared" si="4"/>
        <v>0</v>
      </c>
      <c r="P13" s="152">
        <f t="shared" si="5"/>
        <v>0</v>
      </c>
      <c r="Q13" s="152" t="s">
        <v>136</v>
      </c>
      <c r="R13" s="152" t="str">
        <f>'ダブルス（エントリー）'!D21&amp;" "&amp;'ダブルス（エントリー）'!E21&amp;" "&amp;'ダブルス（エントリー）'!F21</f>
        <v xml:space="preserve">  </v>
      </c>
      <c r="S13" s="152">
        <f>'ダブルス（エントリー）'!G21</f>
        <v>0</v>
      </c>
      <c r="T13" s="152">
        <f>'ダブルス（エントリー）'!H21</f>
        <v>0</v>
      </c>
      <c r="U13" s="152" t="str">
        <f>'ダブルス（エントリー）'!D22&amp;" "&amp;'ダブルス（エントリー）'!E22&amp;" "&amp;'ダブルス（エントリー）'!F22</f>
        <v xml:space="preserve">  </v>
      </c>
      <c r="V13" s="152">
        <f>'ダブルス（エントリー）'!G22</f>
        <v>0</v>
      </c>
      <c r="W13" s="152">
        <f>'ダブルス（エントリー）'!H22</f>
        <v>0</v>
      </c>
      <c r="X13" s="152">
        <f t="shared" si="6"/>
        <v>0</v>
      </c>
      <c r="Y13" s="152">
        <f t="shared" si="7"/>
        <v>0</v>
      </c>
      <c r="Z13" s="152">
        <f t="shared" si="8"/>
        <v>0</v>
      </c>
      <c r="AA13" s="152" t="s">
        <v>136</v>
      </c>
      <c r="AB13" s="152" t="str">
        <f>'ダブルス（エントリー）'!K21&amp;" "&amp;'ダブルス（エントリー）'!L21&amp;" "&amp;'ダブルス（エントリー）'!M21</f>
        <v xml:space="preserve">  </v>
      </c>
      <c r="AC13" s="152">
        <f>'ダブルス（エントリー）'!N21</f>
        <v>0</v>
      </c>
      <c r="AD13" s="152">
        <f>'ダブルス（エントリー）'!O21</f>
        <v>0</v>
      </c>
      <c r="AE13" s="152" t="str">
        <f>'ダブルス（エントリー）'!K22&amp;" "&amp;'ダブルス（エントリー）'!L22&amp;" "&amp;'ダブルス（エントリー）'!M22</f>
        <v xml:space="preserve">  </v>
      </c>
      <c r="AF13" s="152">
        <f>'ダブルス（エントリー）'!N22</f>
        <v>0</v>
      </c>
      <c r="AG13" s="152">
        <f>'ダブルス（エントリー）'!O22</f>
        <v>0</v>
      </c>
      <c r="AH13" s="152">
        <f t="shared" si="9"/>
        <v>0</v>
      </c>
      <c r="AJ13" s="152">
        <f t="shared" si="10"/>
        <v>0</v>
      </c>
      <c r="AK13" s="152">
        <f t="shared" si="11"/>
        <v>0</v>
      </c>
      <c r="AL13" s="152" t="s">
        <v>409</v>
      </c>
      <c r="AM13" s="152" t="str">
        <f>VLOOKUP($AL13&amp;AM$4,'団体（エントリー）'!$U$7:$AC$82,データ※触らないでください!AM$3,FALSE)</f>
        <v xml:space="preserve">  </v>
      </c>
      <c r="AN13" s="152" t="str">
        <f>VLOOKUP($AL13&amp;AN$4,'団体（エントリー）'!$U$7:$AC$82,データ※触らないでください!AN$3,FALSE)</f>
        <v xml:space="preserve">  </v>
      </c>
      <c r="AO13" s="152" t="str">
        <f>VLOOKUP($AL13&amp;AO$4,'団体（エントリー）'!$U$7:$AC$82,データ※触らないでください!AO$3,FALSE)</f>
        <v xml:space="preserve">  </v>
      </c>
      <c r="AP13" s="152" t="str">
        <f>VLOOKUP($AL13&amp;AP$4,'団体（エントリー）'!$U$7:$AC$82,データ※触らないでください!AP$3,FALSE)</f>
        <v xml:space="preserve">  </v>
      </c>
      <c r="AQ13" s="152" t="str">
        <f>VLOOKUP($AL13&amp;AQ$4,'団体（エントリー）'!$U$7:$AC$82,データ※触らないでください!AQ$3,FALSE)</f>
        <v xml:space="preserve">  </v>
      </c>
      <c r="AR13" s="152">
        <f>VLOOKUP($AL13&amp;AR$4,'団体（エントリー）'!$U$7:$AC$82,データ※触らないでください!AR$3,FALSE)</f>
        <v>0</v>
      </c>
      <c r="AS13" s="152">
        <f>VLOOKUP($AL13&amp;AS$4,'団体（エントリー）'!$U$7:$AC$82,データ※触らないでください!AS$3,FALSE)</f>
        <v>0</v>
      </c>
      <c r="AT13" s="152">
        <f>VLOOKUP($AL13&amp;AT$4,'団体（エントリー）'!$U$7:$AC$82,データ※触らないでください!AT$3,FALSE)</f>
        <v>0</v>
      </c>
      <c r="AU13" s="152">
        <f>VLOOKUP($AL13&amp;AU$4,'団体（エントリー）'!$U$7:$AC$82,データ※触らないでください!AU$3,FALSE)</f>
        <v>0</v>
      </c>
      <c r="AV13" s="152">
        <f>VLOOKUP($AL13&amp;AV$4,'団体（エントリー）'!$U$7:$AC$82,データ※触らないでください!AV$3,FALSE)</f>
        <v>0</v>
      </c>
      <c r="AW13" s="152">
        <f>VLOOKUP($AL13&amp;AW$4,'団体（エントリー）'!$U$7:$AC$82,データ※触らないでください!AW$3,FALSE)</f>
        <v>0</v>
      </c>
      <c r="AX13" s="152">
        <f>VLOOKUP($AL13&amp;AX$4,'団体（エントリー）'!$U$7:$AC$82,データ※触らないでください!AX$3,FALSE)</f>
        <v>0</v>
      </c>
      <c r="AY13" s="152">
        <f>VLOOKUP($AL13&amp;AY$4,'団体（エントリー）'!$U$7:$AC$82,データ※触らないでください!AY$3,FALSE)</f>
        <v>0</v>
      </c>
      <c r="AZ13" s="152">
        <f>VLOOKUP($AL13&amp;AZ$4,'団体（エントリー）'!$U$7:$AC$82,データ※触らないでください!AZ$3,FALSE)</f>
        <v>0</v>
      </c>
      <c r="BA13" s="152">
        <f>VLOOKUP($AL13&amp;BA$4,'団体（エントリー）'!$U$7:$AC$82,データ※触らないでください!BA$3,FALSE)</f>
        <v>0</v>
      </c>
      <c r="BB13" s="152">
        <f>VLOOKUP($AL13&amp;BB$4,'団体（エントリー）'!$U$7:$AC$82,データ※触らないでください!BB$3,FALSE)</f>
        <v>0</v>
      </c>
      <c r="BC13" s="152">
        <f>VLOOKUP($AL13&amp;BC$4,'団体（エントリー）'!$U$7:$AC$82,データ※触らないでください!BC$3,FALSE)</f>
        <v>0</v>
      </c>
      <c r="BD13" s="152">
        <f>VLOOKUP($AL13&amp;BD$4,'団体（エントリー）'!$U$7:$AC$82,データ※触らないでください!BD$3,FALSE)</f>
        <v>0</v>
      </c>
      <c r="BE13" s="152">
        <f>VLOOKUP($AL13&amp;BE$4,'団体（エントリー）'!$U$7:$AC$82,データ※触らないでください!BE$3,FALSE)</f>
        <v>0</v>
      </c>
      <c r="BF13" s="152">
        <f>VLOOKUP($AL13&amp;BF$4,'団体（エントリー）'!$U$7:$AC$82,データ※触らないでください!BF$3,FALSE)</f>
        <v>0</v>
      </c>
      <c r="BG13" s="152">
        <f t="shared" si="12"/>
        <v>0</v>
      </c>
      <c r="BH13" s="152">
        <f t="shared" si="13"/>
        <v>0</v>
      </c>
      <c r="BI13" s="152" t="s">
        <v>409</v>
      </c>
      <c r="BJ13" s="152" t="str">
        <f>VLOOKUP($AL13&amp;BJ$4,'団体（エントリー）'!$U$7:$AC$82,データ※触らないでください!BJ$3,FALSE)</f>
        <v xml:space="preserve">  </v>
      </c>
      <c r="BK13" s="152" t="str">
        <f>VLOOKUP($AL13&amp;BK$4,'団体（エントリー）'!$U$7:$AC$82,データ※触らないでください!BK$3,FALSE)</f>
        <v xml:space="preserve">  </v>
      </c>
      <c r="BL13" s="152" t="str">
        <f>VLOOKUP($AL13&amp;BL$4,'団体（エントリー）'!$U$7:$AC$82,データ※触らないでください!BL$3,FALSE)</f>
        <v xml:space="preserve">  </v>
      </c>
      <c r="BM13" s="152" t="str">
        <f>VLOOKUP($AL13&amp;BM$4,'団体（エントリー）'!$U$7:$AC$82,データ※触らないでください!BM$3,FALSE)</f>
        <v xml:space="preserve">  </v>
      </c>
      <c r="BN13" s="152" t="str">
        <f>VLOOKUP($AL13&amp;BN$4,'団体（エントリー）'!$U$7:$AC$82,データ※触らないでください!BN$3,FALSE)</f>
        <v xml:space="preserve">  </v>
      </c>
      <c r="BO13" s="152">
        <f>VLOOKUP($AL13&amp;BO$4,'団体（エントリー）'!$U$7:$AC$82,データ※触らないでください!BO$3,FALSE)</f>
        <v>0</v>
      </c>
      <c r="BP13" s="152">
        <f>VLOOKUP($AL13&amp;BP$4,'団体（エントリー）'!$U$7:$AC$82,データ※触らないでください!BP$3,FALSE)</f>
        <v>0</v>
      </c>
      <c r="BQ13" s="152">
        <f>VLOOKUP($AL13&amp;BQ$4,'団体（エントリー）'!$U$7:$AC$82,データ※触らないでください!BQ$3,FALSE)</f>
        <v>0</v>
      </c>
      <c r="BR13" s="152">
        <f>VLOOKUP($AL13&amp;BR$4,'団体（エントリー）'!$U$7:$AC$82,データ※触らないでください!BR$3,FALSE)</f>
        <v>0</v>
      </c>
      <c r="BS13" s="152">
        <f>VLOOKUP($AL13&amp;BS$4,'団体（エントリー）'!$U$7:$AC$82,データ※触らないでください!BS$3,FALSE)</f>
        <v>0</v>
      </c>
      <c r="BT13" s="152">
        <f>VLOOKUP($AL13&amp;BT$4,'団体（エントリー）'!$U$7:$AC$82,データ※触らないでください!BT$3,FALSE)</f>
        <v>0</v>
      </c>
      <c r="BU13" s="152">
        <f>VLOOKUP($AL13&amp;BU$4,'団体（エントリー）'!$U$7:$AC$82,データ※触らないでください!BU$3,FALSE)</f>
        <v>0</v>
      </c>
      <c r="BV13" s="152">
        <f>VLOOKUP($AL13&amp;BV$4,'団体（エントリー）'!$U$7:$AC$82,データ※触らないでください!BV$3,FALSE)</f>
        <v>0</v>
      </c>
      <c r="BW13" s="152">
        <f>VLOOKUP($AL13&amp;BW$4,'団体（エントリー）'!$U$7:$AC$82,データ※触らないでください!BW$3,FALSE)</f>
        <v>0</v>
      </c>
      <c r="BX13" s="152">
        <f>VLOOKUP($AL13&amp;BX$4,'団体（エントリー）'!$U$7:$AC$82,データ※触らないでください!BX$3,FALSE)</f>
        <v>0</v>
      </c>
      <c r="BY13" s="152">
        <f>VLOOKUP($AL13&amp;BY$4,'団体（エントリー）'!$U$7:$AC$82,データ※触らないでください!BY$3,FALSE)</f>
        <v>0</v>
      </c>
      <c r="BZ13" s="152">
        <f>VLOOKUP($AL13&amp;BZ$4,'団体（エントリー）'!$U$7:$AC$82,データ※触らないでください!BZ$3,FALSE)</f>
        <v>0</v>
      </c>
      <c r="CA13" s="152">
        <f>VLOOKUP($AL13&amp;CA$4,'団体（エントリー）'!$U$7:$AC$82,データ※触らないでください!CA$3,FALSE)</f>
        <v>0</v>
      </c>
      <c r="CB13" s="152">
        <f>VLOOKUP($AL13&amp;CB$4,'団体（エントリー）'!$U$7:$AC$82,データ※触らないでください!CB$3,FALSE)</f>
        <v>0</v>
      </c>
      <c r="CC13" s="152">
        <f>VLOOKUP($AL13&amp;CC$4,'団体（エントリー）'!$U$7:$AC$82,データ※触らないでください!CC$3,FALSE)</f>
        <v>0</v>
      </c>
    </row>
    <row r="14" spans="2:81" hidden="1" x14ac:dyDescent="0.15">
      <c r="B14" s="152">
        <f t="shared" si="0"/>
        <v>0</v>
      </c>
      <c r="C14" s="152" t="s">
        <v>189</v>
      </c>
      <c r="D14" s="152" t="str">
        <f>'シングルス（エントリー）'!C15&amp;" "&amp;'シングルス（エントリー）'!D15&amp;" "&amp;'シングルス（エントリー）'!E15</f>
        <v xml:space="preserve">  </v>
      </c>
      <c r="E14" s="152">
        <f t="shared" si="1"/>
        <v>0</v>
      </c>
      <c r="F14" s="152">
        <f>'シングルス（エントリー）'!F15</f>
        <v>0</v>
      </c>
      <c r="G14" s="152">
        <f>'シングルス（エントリー）'!G15</f>
        <v>0</v>
      </c>
      <c r="H14" s="152">
        <f t="shared" si="2"/>
        <v>0</v>
      </c>
      <c r="I14" s="152" t="s">
        <v>254</v>
      </c>
      <c r="J14" s="152" t="str">
        <f>'シングルス（エントリー）'!J15&amp;" "&amp;'シングルス（エントリー）'!K15&amp;" "&amp;'シングルス（エントリー）'!L15</f>
        <v xml:space="preserve">  </v>
      </c>
      <c r="K14" s="152">
        <f t="shared" si="3"/>
        <v>0</v>
      </c>
      <c r="L14" s="152">
        <f>'シングルス（エントリー）'!M15</f>
        <v>0</v>
      </c>
      <c r="M14" s="152">
        <f>'シングルス（エントリー）'!N15</f>
        <v>0</v>
      </c>
      <c r="O14" s="152">
        <f t="shared" si="4"/>
        <v>0</v>
      </c>
      <c r="P14" s="152">
        <f t="shared" si="5"/>
        <v>0</v>
      </c>
      <c r="Q14" s="152" t="s">
        <v>137</v>
      </c>
      <c r="R14" s="152" t="str">
        <f>'ダブルス（エントリー）'!D23&amp;" "&amp;'ダブルス（エントリー）'!E23&amp;" "&amp;'ダブルス（エントリー）'!F23</f>
        <v xml:space="preserve">  </v>
      </c>
      <c r="S14" s="152">
        <f>'ダブルス（エントリー）'!G23</f>
        <v>0</v>
      </c>
      <c r="T14" s="152">
        <f>'ダブルス（エントリー）'!H23</f>
        <v>0</v>
      </c>
      <c r="U14" s="152" t="str">
        <f>'ダブルス（エントリー）'!D24&amp;" "&amp;'ダブルス（エントリー）'!E24&amp;" "&amp;'ダブルス（エントリー）'!F24</f>
        <v xml:space="preserve">  </v>
      </c>
      <c r="V14" s="152">
        <f>'ダブルス（エントリー）'!G24</f>
        <v>0</v>
      </c>
      <c r="W14" s="152">
        <f>'ダブルス（エントリー）'!H24</f>
        <v>0</v>
      </c>
      <c r="X14" s="152">
        <f t="shared" si="6"/>
        <v>0</v>
      </c>
      <c r="Y14" s="152">
        <f t="shared" si="7"/>
        <v>0</v>
      </c>
      <c r="Z14" s="152">
        <f t="shared" si="8"/>
        <v>0</v>
      </c>
      <c r="AA14" s="152" t="s">
        <v>137</v>
      </c>
      <c r="AB14" s="152" t="str">
        <f>'ダブルス（エントリー）'!K23&amp;" "&amp;'ダブルス（エントリー）'!L23&amp;" "&amp;'ダブルス（エントリー）'!M23</f>
        <v xml:space="preserve">  </v>
      </c>
      <c r="AC14" s="152">
        <f>'ダブルス（エントリー）'!N23</f>
        <v>0</v>
      </c>
      <c r="AD14" s="152">
        <f>'ダブルス（エントリー）'!O23</f>
        <v>0</v>
      </c>
      <c r="AE14" s="152" t="str">
        <f>'ダブルス（エントリー）'!K24&amp;" "&amp;'ダブルス（エントリー）'!L24&amp;" "&amp;'ダブルス（エントリー）'!M24</f>
        <v xml:space="preserve">  </v>
      </c>
      <c r="AF14" s="152">
        <f>'ダブルス（エントリー）'!N24</f>
        <v>0</v>
      </c>
      <c r="AG14" s="152">
        <f>'ダブルス（エントリー）'!O24</f>
        <v>0</v>
      </c>
      <c r="AH14" s="152">
        <f t="shared" si="9"/>
        <v>0</v>
      </c>
      <c r="AJ14" s="152">
        <f t="shared" si="10"/>
        <v>0</v>
      </c>
      <c r="AK14" s="152">
        <f t="shared" si="11"/>
        <v>0</v>
      </c>
      <c r="AL14" s="152" t="s">
        <v>410</v>
      </c>
      <c r="AM14" s="152" t="str">
        <f>VLOOKUP($AL14&amp;AM$4,'団体（エントリー）'!$U$7:$AC$82,データ※触らないでください!AM$3,FALSE)</f>
        <v xml:space="preserve">  </v>
      </c>
      <c r="AN14" s="152" t="str">
        <f>VLOOKUP($AL14&amp;AN$4,'団体（エントリー）'!$U$7:$AC$82,データ※触らないでください!AN$3,FALSE)</f>
        <v xml:space="preserve">  </v>
      </c>
      <c r="AO14" s="152" t="str">
        <f>VLOOKUP($AL14&amp;AO$4,'団体（エントリー）'!$U$7:$AC$82,データ※触らないでください!AO$3,FALSE)</f>
        <v xml:space="preserve">  </v>
      </c>
      <c r="AP14" s="152" t="str">
        <f>VLOOKUP($AL14&amp;AP$4,'団体（エントリー）'!$U$7:$AC$82,データ※触らないでください!AP$3,FALSE)</f>
        <v xml:space="preserve">  </v>
      </c>
      <c r="AQ14" s="152" t="str">
        <f>VLOOKUP($AL14&amp;AQ$4,'団体（エントリー）'!$U$7:$AC$82,データ※触らないでください!AQ$3,FALSE)</f>
        <v xml:space="preserve">  </v>
      </c>
      <c r="AR14" s="152">
        <f>VLOOKUP($AL14&amp;AR$4,'団体（エントリー）'!$U$7:$AC$82,データ※触らないでください!AR$3,FALSE)</f>
        <v>0</v>
      </c>
      <c r="AS14" s="152">
        <f>VLOOKUP($AL14&amp;AS$4,'団体（エントリー）'!$U$7:$AC$82,データ※触らないでください!AS$3,FALSE)</f>
        <v>0</v>
      </c>
      <c r="AT14" s="152">
        <f>VLOOKUP($AL14&amp;AT$4,'団体（エントリー）'!$U$7:$AC$82,データ※触らないでください!AT$3,FALSE)</f>
        <v>0</v>
      </c>
      <c r="AU14" s="152">
        <f>VLOOKUP($AL14&amp;AU$4,'団体（エントリー）'!$U$7:$AC$82,データ※触らないでください!AU$3,FALSE)</f>
        <v>0</v>
      </c>
      <c r="AV14" s="152">
        <f>VLOOKUP($AL14&amp;AV$4,'団体（エントリー）'!$U$7:$AC$82,データ※触らないでください!AV$3,FALSE)</f>
        <v>0</v>
      </c>
      <c r="AW14" s="152">
        <f>VLOOKUP($AL14&amp;AW$4,'団体（エントリー）'!$U$7:$AC$82,データ※触らないでください!AW$3,FALSE)</f>
        <v>0</v>
      </c>
      <c r="AX14" s="152">
        <f>VLOOKUP($AL14&amp;AX$4,'団体（エントリー）'!$U$7:$AC$82,データ※触らないでください!AX$3,FALSE)</f>
        <v>0</v>
      </c>
      <c r="AY14" s="152">
        <f>VLOOKUP($AL14&amp;AY$4,'団体（エントリー）'!$U$7:$AC$82,データ※触らないでください!AY$3,FALSE)</f>
        <v>0</v>
      </c>
      <c r="AZ14" s="152">
        <f>VLOOKUP($AL14&amp;AZ$4,'団体（エントリー）'!$U$7:$AC$82,データ※触らないでください!AZ$3,FALSE)</f>
        <v>0</v>
      </c>
      <c r="BA14" s="152">
        <f>VLOOKUP($AL14&amp;BA$4,'団体（エントリー）'!$U$7:$AC$82,データ※触らないでください!BA$3,FALSE)</f>
        <v>0</v>
      </c>
      <c r="BB14" s="152">
        <f>VLOOKUP($AL14&amp;BB$4,'団体（エントリー）'!$U$7:$AC$82,データ※触らないでください!BB$3,FALSE)</f>
        <v>0</v>
      </c>
      <c r="BC14" s="152">
        <f>VLOOKUP($AL14&amp;BC$4,'団体（エントリー）'!$U$7:$AC$82,データ※触らないでください!BC$3,FALSE)</f>
        <v>0</v>
      </c>
      <c r="BD14" s="152">
        <f>VLOOKUP($AL14&amp;BD$4,'団体（エントリー）'!$U$7:$AC$82,データ※触らないでください!BD$3,FALSE)</f>
        <v>0</v>
      </c>
      <c r="BE14" s="152">
        <f>VLOOKUP($AL14&amp;BE$4,'団体（エントリー）'!$U$7:$AC$82,データ※触らないでください!BE$3,FALSE)</f>
        <v>0</v>
      </c>
      <c r="BF14" s="152">
        <f>VLOOKUP($AL14&amp;BF$4,'団体（エントリー）'!$U$7:$AC$82,データ※触らないでください!BF$3,FALSE)</f>
        <v>0</v>
      </c>
      <c r="BG14" s="152">
        <f t="shared" si="12"/>
        <v>0</v>
      </c>
      <c r="BH14" s="152">
        <f t="shared" si="13"/>
        <v>0</v>
      </c>
      <c r="BI14" s="152" t="s">
        <v>410</v>
      </c>
      <c r="BJ14" s="152" t="str">
        <f>VLOOKUP($AL14&amp;BJ$4,'団体（エントリー）'!$U$7:$AC$82,データ※触らないでください!BJ$3,FALSE)</f>
        <v xml:space="preserve">  </v>
      </c>
      <c r="BK14" s="152" t="str">
        <f>VLOOKUP($AL14&amp;BK$4,'団体（エントリー）'!$U$7:$AC$82,データ※触らないでください!BK$3,FALSE)</f>
        <v xml:space="preserve">  </v>
      </c>
      <c r="BL14" s="152" t="str">
        <f>VLOOKUP($AL14&amp;BL$4,'団体（エントリー）'!$U$7:$AC$82,データ※触らないでください!BL$3,FALSE)</f>
        <v xml:space="preserve">  </v>
      </c>
      <c r="BM14" s="152" t="str">
        <f>VLOOKUP($AL14&amp;BM$4,'団体（エントリー）'!$U$7:$AC$82,データ※触らないでください!BM$3,FALSE)</f>
        <v xml:space="preserve">  </v>
      </c>
      <c r="BN14" s="152" t="str">
        <f>VLOOKUP($AL14&amp;BN$4,'団体（エントリー）'!$U$7:$AC$82,データ※触らないでください!BN$3,FALSE)</f>
        <v xml:space="preserve">  </v>
      </c>
      <c r="BO14" s="152">
        <f>VLOOKUP($AL14&amp;BO$4,'団体（エントリー）'!$U$7:$AC$82,データ※触らないでください!BO$3,FALSE)</f>
        <v>0</v>
      </c>
      <c r="BP14" s="152">
        <f>VLOOKUP($AL14&amp;BP$4,'団体（エントリー）'!$U$7:$AC$82,データ※触らないでください!BP$3,FALSE)</f>
        <v>0</v>
      </c>
      <c r="BQ14" s="152">
        <f>VLOOKUP($AL14&amp;BQ$4,'団体（エントリー）'!$U$7:$AC$82,データ※触らないでください!BQ$3,FALSE)</f>
        <v>0</v>
      </c>
      <c r="BR14" s="152">
        <f>VLOOKUP($AL14&amp;BR$4,'団体（エントリー）'!$U$7:$AC$82,データ※触らないでください!BR$3,FALSE)</f>
        <v>0</v>
      </c>
      <c r="BS14" s="152">
        <f>VLOOKUP($AL14&amp;BS$4,'団体（エントリー）'!$U$7:$AC$82,データ※触らないでください!BS$3,FALSE)</f>
        <v>0</v>
      </c>
      <c r="BT14" s="152">
        <f>VLOOKUP($AL14&amp;BT$4,'団体（エントリー）'!$U$7:$AC$82,データ※触らないでください!BT$3,FALSE)</f>
        <v>0</v>
      </c>
      <c r="BU14" s="152">
        <f>VLOOKUP($AL14&amp;BU$4,'団体（エントリー）'!$U$7:$AC$82,データ※触らないでください!BU$3,FALSE)</f>
        <v>0</v>
      </c>
      <c r="BV14" s="152">
        <f>VLOOKUP($AL14&amp;BV$4,'団体（エントリー）'!$U$7:$AC$82,データ※触らないでください!BV$3,FALSE)</f>
        <v>0</v>
      </c>
      <c r="BW14" s="152">
        <f>VLOOKUP($AL14&amp;BW$4,'団体（エントリー）'!$U$7:$AC$82,データ※触らないでください!BW$3,FALSE)</f>
        <v>0</v>
      </c>
      <c r="BX14" s="152">
        <f>VLOOKUP($AL14&amp;BX$4,'団体（エントリー）'!$U$7:$AC$82,データ※触らないでください!BX$3,FALSE)</f>
        <v>0</v>
      </c>
      <c r="BY14" s="152">
        <f>VLOOKUP($AL14&amp;BY$4,'団体（エントリー）'!$U$7:$AC$82,データ※触らないでください!BY$3,FALSE)</f>
        <v>0</v>
      </c>
      <c r="BZ14" s="152">
        <f>VLOOKUP($AL14&amp;BZ$4,'団体（エントリー）'!$U$7:$AC$82,データ※触らないでください!BZ$3,FALSE)</f>
        <v>0</v>
      </c>
      <c r="CA14" s="152">
        <f>VLOOKUP($AL14&amp;CA$4,'団体（エントリー）'!$U$7:$AC$82,データ※触らないでください!CA$3,FALSE)</f>
        <v>0</v>
      </c>
      <c r="CB14" s="152">
        <f>VLOOKUP($AL14&amp;CB$4,'団体（エントリー）'!$U$7:$AC$82,データ※触らないでください!CB$3,FALSE)</f>
        <v>0</v>
      </c>
      <c r="CC14" s="152">
        <f>VLOOKUP($AL14&amp;CC$4,'団体（エントリー）'!$U$7:$AC$82,データ※触らないでください!CC$3,FALSE)</f>
        <v>0</v>
      </c>
    </row>
    <row r="15" spans="2:81" hidden="1" x14ac:dyDescent="0.15">
      <c r="B15" s="152">
        <f t="shared" si="0"/>
        <v>0</v>
      </c>
      <c r="C15" s="152" t="s">
        <v>190</v>
      </c>
      <c r="D15" s="152" t="str">
        <f>'シングルス（エントリー）'!C16&amp;" "&amp;'シングルス（エントリー）'!D16&amp;" "&amp;'シングルス（エントリー）'!E16</f>
        <v xml:space="preserve">  </v>
      </c>
      <c r="E15" s="152">
        <f t="shared" si="1"/>
        <v>0</v>
      </c>
      <c r="F15" s="152">
        <f>'シングルス（エントリー）'!F16</f>
        <v>0</v>
      </c>
      <c r="G15" s="152">
        <f>'シングルス（エントリー）'!G16</f>
        <v>0</v>
      </c>
      <c r="H15" s="152">
        <f t="shared" si="2"/>
        <v>0</v>
      </c>
      <c r="I15" s="152" t="s">
        <v>255</v>
      </c>
      <c r="J15" s="152" t="str">
        <f>'シングルス（エントリー）'!J16&amp;" "&amp;'シングルス（エントリー）'!K16&amp;" "&amp;'シングルス（エントリー）'!L16</f>
        <v xml:space="preserve">  </v>
      </c>
      <c r="K15" s="152">
        <f t="shared" si="3"/>
        <v>0</v>
      </c>
      <c r="L15" s="152">
        <f>'シングルス（エントリー）'!M16</f>
        <v>0</v>
      </c>
      <c r="M15" s="152">
        <f>'シングルス（エントリー）'!N16</f>
        <v>0</v>
      </c>
      <c r="O15" s="152">
        <f t="shared" si="4"/>
        <v>0</v>
      </c>
      <c r="P15" s="152">
        <f t="shared" si="5"/>
        <v>0</v>
      </c>
      <c r="Q15" s="152" t="s">
        <v>138</v>
      </c>
      <c r="R15" s="152" t="str">
        <f>'ダブルス（エントリー）'!D25&amp;" "&amp;'ダブルス（エントリー）'!E25&amp;" "&amp;'ダブルス（エントリー）'!F25</f>
        <v xml:space="preserve">  </v>
      </c>
      <c r="S15" s="152">
        <f>'ダブルス（エントリー）'!G25</f>
        <v>0</v>
      </c>
      <c r="T15" s="152">
        <f>'ダブルス（エントリー）'!H25</f>
        <v>0</v>
      </c>
      <c r="U15" s="152" t="str">
        <f>'ダブルス（エントリー）'!D26&amp;" "&amp;'ダブルス（エントリー）'!E26&amp;" "&amp;'ダブルス（エントリー）'!F26</f>
        <v xml:space="preserve">  </v>
      </c>
      <c r="V15" s="152">
        <f>'ダブルス（エントリー）'!G26</f>
        <v>0</v>
      </c>
      <c r="W15" s="152">
        <f>'ダブルス（エントリー）'!H26</f>
        <v>0</v>
      </c>
      <c r="X15" s="152">
        <f t="shared" si="6"/>
        <v>0</v>
      </c>
      <c r="Y15" s="152">
        <f t="shared" si="7"/>
        <v>0</v>
      </c>
      <c r="Z15" s="152">
        <f t="shared" si="8"/>
        <v>0</v>
      </c>
      <c r="AA15" s="152" t="s">
        <v>138</v>
      </c>
      <c r="AB15" s="152" t="str">
        <f>'ダブルス（エントリー）'!K25&amp;" "&amp;'ダブルス（エントリー）'!L25&amp;" "&amp;'ダブルス（エントリー）'!M25</f>
        <v xml:space="preserve">  </v>
      </c>
      <c r="AC15" s="152">
        <f>'ダブルス（エントリー）'!N25</f>
        <v>0</v>
      </c>
      <c r="AD15" s="152">
        <f>'ダブルス（エントリー）'!O25</f>
        <v>0</v>
      </c>
      <c r="AE15" s="152" t="str">
        <f>'ダブルス（エントリー）'!K26&amp;" "&amp;'ダブルス（エントリー）'!L26&amp;" "&amp;'ダブルス（エントリー）'!M26</f>
        <v xml:space="preserve">  </v>
      </c>
      <c r="AF15" s="152">
        <f>'ダブルス（エントリー）'!N26</f>
        <v>0</v>
      </c>
      <c r="AG15" s="152">
        <f>'ダブルス（エントリー）'!O26</f>
        <v>0</v>
      </c>
      <c r="AH15" s="152">
        <f t="shared" si="9"/>
        <v>0</v>
      </c>
      <c r="AJ15" s="152">
        <f t="shared" si="10"/>
        <v>0</v>
      </c>
      <c r="AK15" s="152">
        <f t="shared" si="11"/>
        <v>0</v>
      </c>
      <c r="AL15" s="152" t="s">
        <v>411</v>
      </c>
      <c r="AM15" s="152" t="str">
        <f>VLOOKUP($AL15&amp;AM$4,'団体（エントリー）'!$U$7:$AC$82,データ※触らないでください!AM$3,FALSE)</f>
        <v xml:space="preserve">  </v>
      </c>
      <c r="AN15" s="152" t="str">
        <f>VLOOKUP($AL15&amp;AN$4,'団体（エントリー）'!$U$7:$AC$82,データ※触らないでください!AN$3,FALSE)</f>
        <v xml:space="preserve">  </v>
      </c>
      <c r="AO15" s="152" t="str">
        <f>VLOOKUP($AL15&amp;AO$4,'団体（エントリー）'!$U$7:$AC$82,データ※触らないでください!AO$3,FALSE)</f>
        <v xml:space="preserve">  </v>
      </c>
      <c r="AP15" s="152" t="str">
        <f>VLOOKUP($AL15&amp;AP$4,'団体（エントリー）'!$U$7:$AC$82,データ※触らないでください!AP$3,FALSE)</f>
        <v xml:space="preserve">  </v>
      </c>
      <c r="AQ15" s="152" t="str">
        <f>VLOOKUP($AL15&amp;AQ$4,'団体（エントリー）'!$U$7:$AC$82,データ※触らないでください!AQ$3,FALSE)</f>
        <v xml:space="preserve">  </v>
      </c>
      <c r="AR15" s="152">
        <f>VLOOKUP($AL15&amp;AR$4,'団体（エントリー）'!$U$7:$AC$82,データ※触らないでください!AR$3,FALSE)</f>
        <v>0</v>
      </c>
      <c r="AS15" s="152">
        <f>VLOOKUP($AL15&amp;AS$4,'団体（エントリー）'!$U$7:$AC$82,データ※触らないでください!AS$3,FALSE)</f>
        <v>0</v>
      </c>
      <c r="AT15" s="152">
        <f>VLOOKUP($AL15&amp;AT$4,'団体（エントリー）'!$U$7:$AC$82,データ※触らないでください!AT$3,FALSE)</f>
        <v>0</v>
      </c>
      <c r="AU15" s="152">
        <f>VLOOKUP($AL15&amp;AU$4,'団体（エントリー）'!$U$7:$AC$82,データ※触らないでください!AU$3,FALSE)</f>
        <v>0</v>
      </c>
      <c r="AV15" s="152">
        <f>VLOOKUP($AL15&amp;AV$4,'団体（エントリー）'!$U$7:$AC$82,データ※触らないでください!AV$3,FALSE)</f>
        <v>0</v>
      </c>
      <c r="AW15" s="152">
        <f>VLOOKUP($AL15&amp;AW$4,'団体（エントリー）'!$U$7:$AC$82,データ※触らないでください!AW$3,FALSE)</f>
        <v>0</v>
      </c>
      <c r="AX15" s="152">
        <f>VLOOKUP($AL15&amp;AX$4,'団体（エントリー）'!$U$7:$AC$82,データ※触らないでください!AX$3,FALSE)</f>
        <v>0</v>
      </c>
      <c r="AY15" s="152">
        <f>VLOOKUP($AL15&amp;AY$4,'団体（エントリー）'!$U$7:$AC$82,データ※触らないでください!AY$3,FALSE)</f>
        <v>0</v>
      </c>
      <c r="AZ15" s="152">
        <f>VLOOKUP($AL15&amp;AZ$4,'団体（エントリー）'!$U$7:$AC$82,データ※触らないでください!AZ$3,FALSE)</f>
        <v>0</v>
      </c>
      <c r="BA15" s="152">
        <f>VLOOKUP($AL15&amp;BA$4,'団体（エントリー）'!$U$7:$AC$82,データ※触らないでください!BA$3,FALSE)</f>
        <v>0</v>
      </c>
      <c r="BB15" s="152">
        <f>VLOOKUP($AL15&amp;BB$4,'団体（エントリー）'!$U$7:$AC$82,データ※触らないでください!BB$3,FALSE)</f>
        <v>0</v>
      </c>
      <c r="BC15" s="152">
        <f>VLOOKUP($AL15&amp;BC$4,'団体（エントリー）'!$U$7:$AC$82,データ※触らないでください!BC$3,FALSE)</f>
        <v>0</v>
      </c>
      <c r="BD15" s="152">
        <f>VLOOKUP($AL15&amp;BD$4,'団体（エントリー）'!$U$7:$AC$82,データ※触らないでください!BD$3,FALSE)</f>
        <v>0</v>
      </c>
      <c r="BE15" s="152">
        <f>VLOOKUP($AL15&amp;BE$4,'団体（エントリー）'!$U$7:$AC$82,データ※触らないでください!BE$3,FALSE)</f>
        <v>0</v>
      </c>
      <c r="BF15" s="152">
        <f>VLOOKUP($AL15&amp;BF$4,'団体（エントリー）'!$U$7:$AC$82,データ※触らないでください!BF$3,FALSE)</f>
        <v>0</v>
      </c>
      <c r="BG15" s="152">
        <f t="shared" si="12"/>
        <v>0</v>
      </c>
      <c r="BH15" s="152">
        <f t="shared" si="13"/>
        <v>0</v>
      </c>
      <c r="BI15" s="152" t="s">
        <v>411</v>
      </c>
      <c r="BJ15" s="152" t="str">
        <f>VLOOKUP($AL15&amp;BJ$4,'団体（エントリー）'!$U$7:$AC$82,データ※触らないでください!BJ$3,FALSE)</f>
        <v xml:space="preserve">  </v>
      </c>
      <c r="BK15" s="152" t="str">
        <f>VLOOKUP($AL15&amp;BK$4,'団体（エントリー）'!$U$7:$AC$82,データ※触らないでください!BK$3,FALSE)</f>
        <v xml:space="preserve">  </v>
      </c>
      <c r="BL15" s="152" t="str">
        <f>VLOOKUP($AL15&amp;BL$4,'団体（エントリー）'!$U$7:$AC$82,データ※触らないでください!BL$3,FALSE)</f>
        <v xml:space="preserve">  </v>
      </c>
      <c r="BM15" s="152" t="str">
        <f>VLOOKUP($AL15&amp;BM$4,'団体（エントリー）'!$U$7:$AC$82,データ※触らないでください!BM$3,FALSE)</f>
        <v xml:space="preserve">  </v>
      </c>
      <c r="BN15" s="152" t="str">
        <f>VLOOKUP($AL15&amp;BN$4,'団体（エントリー）'!$U$7:$AC$82,データ※触らないでください!BN$3,FALSE)</f>
        <v xml:space="preserve">  </v>
      </c>
      <c r="BO15" s="152">
        <f>VLOOKUP($AL15&amp;BO$4,'団体（エントリー）'!$U$7:$AC$82,データ※触らないでください!BO$3,FALSE)</f>
        <v>0</v>
      </c>
      <c r="BP15" s="152">
        <f>VLOOKUP($AL15&amp;BP$4,'団体（エントリー）'!$U$7:$AC$82,データ※触らないでください!BP$3,FALSE)</f>
        <v>0</v>
      </c>
      <c r="BQ15" s="152">
        <f>VLOOKUP($AL15&amp;BQ$4,'団体（エントリー）'!$U$7:$AC$82,データ※触らないでください!BQ$3,FALSE)</f>
        <v>0</v>
      </c>
      <c r="BR15" s="152">
        <f>VLOOKUP($AL15&amp;BR$4,'団体（エントリー）'!$U$7:$AC$82,データ※触らないでください!BR$3,FALSE)</f>
        <v>0</v>
      </c>
      <c r="BS15" s="152">
        <f>VLOOKUP($AL15&amp;BS$4,'団体（エントリー）'!$U$7:$AC$82,データ※触らないでください!BS$3,FALSE)</f>
        <v>0</v>
      </c>
      <c r="BT15" s="152">
        <f>VLOOKUP($AL15&amp;BT$4,'団体（エントリー）'!$U$7:$AC$82,データ※触らないでください!BT$3,FALSE)</f>
        <v>0</v>
      </c>
      <c r="BU15" s="152">
        <f>VLOOKUP($AL15&amp;BU$4,'団体（エントリー）'!$U$7:$AC$82,データ※触らないでください!BU$3,FALSE)</f>
        <v>0</v>
      </c>
      <c r="BV15" s="152">
        <f>VLOOKUP($AL15&amp;BV$4,'団体（エントリー）'!$U$7:$AC$82,データ※触らないでください!BV$3,FALSE)</f>
        <v>0</v>
      </c>
      <c r="BW15" s="152">
        <f>VLOOKUP($AL15&amp;BW$4,'団体（エントリー）'!$U$7:$AC$82,データ※触らないでください!BW$3,FALSE)</f>
        <v>0</v>
      </c>
      <c r="BX15" s="152">
        <f>VLOOKUP($AL15&amp;BX$4,'団体（エントリー）'!$U$7:$AC$82,データ※触らないでください!BX$3,FALSE)</f>
        <v>0</v>
      </c>
      <c r="BY15" s="152">
        <f>VLOOKUP($AL15&amp;BY$4,'団体（エントリー）'!$U$7:$AC$82,データ※触らないでください!BY$3,FALSE)</f>
        <v>0</v>
      </c>
      <c r="BZ15" s="152">
        <f>VLOOKUP($AL15&amp;BZ$4,'団体（エントリー）'!$U$7:$AC$82,データ※触らないでください!BZ$3,FALSE)</f>
        <v>0</v>
      </c>
      <c r="CA15" s="152">
        <f>VLOOKUP($AL15&amp;CA$4,'団体（エントリー）'!$U$7:$AC$82,データ※触らないでください!CA$3,FALSE)</f>
        <v>0</v>
      </c>
      <c r="CB15" s="152">
        <f>VLOOKUP($AL15&amp;CB$4,'団体（エントリー）'!$U$7:$AC$82,データ※触らないでください!CB$3,FALSE)</f>
        <v>0</v>
      </c>
      <c r="CC15" s="152">
        <f>VLOOKUP($AL15&amp;CC$4,'団体（エントリー）'!$U$7:$AC$82,データ※触らないでください!CC$3,FALSE)</f>
        <v>0</v>
      </c>
    </row>
    <row r="16" spans="2:81" hidden="1" x14ac:dyDescent="0.15">
      <c r="B16" s="152">
        <f t="shared" si="0"/>
        <v>0</v>
      </c>
      <c r="C16" s="152" t="s">
        <v>191</v>
      </c>
      <c r="D16" s="152" t="str">
        <f>'シングルス（エントリー）'!C17&amp;" "&amp;'シングルス（エントリー）'!D17&amp;" "&amp;'シングルス（エントリー）'!E17</f>
        <v xml:space="preserve">  </v>
      </c>
      <c r="E16" s="152">
        <f t="shared" si="1"/>
        <v>0</v>
      </c>
      <c r="F16" s="152">
        <f>'シングルス（エントリー）'!F17</f>
        <v>0</v>
      </c>
      <c r="G16" s="152">
        <f>'シングルス（エントリー）'!G17</f>
        <v>0</v>
      </c>
      <c r="H16" s="152">
        <f t="shared" si="2"/>
        <v>0</v>
      </c>
      <c r="I16" s="152" t="s">
        <v>256</v>
      </c>
      <c r="J16" s="152" t="str">
        <f>'シングルス（エントリー）'!J17&amp;" "&amp;'シングルス（エントリー）'!K17&amp;" "&amp;'シングルス（エントリー）'!L17</f>
        <v xml:space="preserve">  </v>
      </c>
      <c r="K16" s="152">
        <f t="shared" si="3"/>
        <v>0</v>
      </c>
      <c r="L16" s="152">
        <f>'シングルス（エントリー）'!M17</f>
        <v>0</v>
      </c>
      <c r="M16" s="152">
        <f>'シングルス（エントリー）'!N17</f>
        <v>0</v>
      </c>
      <c r="O16" s="152">
        <f t="shared" si="4"/>
        <v>0</v>
      </c>
      <c r="P16" s="152">
        <f t="shared" si="5"/>
        <v>0</v>
      </c>
      <c r="Q16" s="152" t="s">
        <v>139</v>
      </c>
      <c r="R16" s="152" t="str">
        <f>'ダブルス（エントリー）'!D27&amp;" "&amp;'ダブルス（エントリー）'!E27&amp;" "&amp;'ダブルス（エントリー）'!F27</f>
        <v xml:space="preserve">  </v>
      </c>
      <c r="S16" s="152">
        <f>'ダブルス（エントリー）'!G27</f>
        <v>0</v>
      </c>
      <c r="T16" s="152">
        <f>'ダブルス（エントリー）'!H27</f>
        <v>0</v>
      </c>
      <c r="U16" s="152" t="str">
        <f>'ダブルス（エントリー）'!D28&amp;" "&amp;'ダブルス（エントリー）'!E28&amp;" "&amp;'ダブルス（エントリー）'!F28</f>
        <v xml:space="preserve">  </v>
      </c>
      <c r="V16" s="152">
        <f>'ダブルス（エントリー）'!G28</f>
        <v>0</v>
      </c>
      <c r="W16" s="152">
        <f>'ダブルス（エントリー）'!H28</f>
        <v>0</v>
      </c>
      <c r="X16" s="152">
        <f t="shared" si="6"/>
        <v>0</v>
      </c>
      <c r="Y16" s="152">
        <f t="shared" si="7"/>
        <v>0</v>
      </c>
      <c r="Z16" s="152">
        <f t="shared" si="8"/>
        <v>0</v>
      </c>
      <c r="AA16" s="152" t="s">
        <v>139</v>
      </c>
      <c r="AB16" s="152" t="str">
        <f>'ダブルス（エントリー）'!K27&amp;" "&amp;'ダブルス（エントリー）'!L27&amp;" "&amp;'ダブルス（エントリー）'!M27</f>
        <v xml:space="preserve">  </v>
      </c>
      <c r="AC16" s="152">
        <f>'ダブルス（エントリー）'!N27</f>
        <v>0</v>
      </c>
      <c r="AD16" s="152">
        <f>'ダブルス（エントリー）'!O27</f>
        <v>0</v>
      </c>
      <c r="AE16" s="152" t="str">
        <f>'ダブルス（エントリー）'!K28&amp;" "&amp;'ダブルス（エントリー）'!L28&amp;" "&amp;'ダブルス（エントリー）'!M28</f>
        <v xml:space="preserve">  </v>
      </c>
      <c r="AF16" s="152">
        <f>'ダブルス（エントリー）'!N28</f>
        <v>0</v>
      </c>
      <c r="AG16" s="152">
        <f>'ダブルス（エントリー）'!O28</f>
        <v>0</v>
      </c>
      <c r="AH16" s="152">
        <f t="shared" si="9"/>
        <v>0</v>
      </c>
      <c r="AJ16" s="152">
        <f t="shared" si="10"/>
        <v>0</v>
      </c>
      <c r="AK16" s="152">
        <f t="shared" si="11"/>
        <v>0</v>
      </c>
      <c r="AL16" s="152" t="s">
        <v>412</v>
      </c>
      <c r="AM16" s="152" t="str">
        <f>VLOOKUP($AL16&amp;AM$4,'団体（エントリー）'!$U$7:$AC$82,データ※触らないでください!AM$3,FALSE)</f>
        <v xml:space="preserve">  </v>
      </c>
      <c r="AN16" s="152" t="str">
        <f>VLOOKUP($AL16&amp;AN$4,'団体（エントリー）'!$U$7:$AC$82,データ※触らないでください!AN$3,FALSE)</f>
        <v xml:space="preserve">  </v>
      </c>
      <c r="AO16" s="152" t="str">
        <f>VLOOKUP($AL16&amp;AO$4,'団体（エントリー）'!$U$7:$AC$82,データ※触らないでください!AO$3,FALSE)</f>
        <v xml:space="preserve">  </v>
      </c>
      <c r="AP16" s="152" t="str">
        <f>VLOOKUP($AL16&amp;AP$4,'団体（エントリー）'!$U$7:$AC$82,データ※触らないでください!AP$3,FALSE)</f>
        <v xml:space="preserve">  </v>
      </c>
      <c r="AQ16" s="152" t="str">
        <f>VLOOKUP($AL16&amp;AQ$4,'団体（エントリー）'!$U$7:$AC$82,データ※触らないでください!AQ$3,FALSE)</f>
        <v xml:space="preserve">  </v>
      </c>
      <c r="AR16" s="152">
        <f>VLOOKUP($AL16&amp;AR$4,'団体（エントリー）'!$U$7:$AC$82,データ※触らないでください!AR$3,FALSE)</f>
        <v>0</v>
      </c>
      <c r="AS16" s="152">
        <f>VLOOKUP($AL16&amp;AS$4,'団体（エントリー）'!$U$7:$AC$82,データ※触らないでください!AS$3,FALSE)</f>
        <v>0</v>
      </c>
      <c r="AT16" s="152">
        <f>VLOOKUP($AL16&amp;AT$4,'団体（エントリー）'!$U$7:$AC$82,データ※触らないでください!AT$3,FALSE)</f>
        <v>0</v>
      </c>
      <c r="AU16" s="152">
        <f>VLOOKUP($AL16&amp;AU$4,'団体（エントリー）'!$U$7:$AC$82,データ※触らないでください!AU$3,FALSE)</f>
        <v>0</v>
      </c>
      <c r="AV16" s="152">
        <f>VLOOKUP($AL16&amp;AV$4,'団体（エントリー）'!$U$7:$AC$82,データ※触らないでください!AV$3,FALSE)</f>
        <v>0</v>
      </c>
      <c r="AW16" s="152">
        <f>VLOOKUP($AL16&amp;AW$4,'団体（エントリー）'!$U$7:$AC$82,データ※触らないでください!AW$3,FALSE)</f>
        <v>0</v>
      </c>
      <c r="AX16" s="152">
        <f>VLOOKUP($AL16&amp;AX$4,'団体（エントリー）'!$U$7:$AC$82,データ※触らないでください!AX$3,FALSE)</f>
        <v>0</v>
      </c>
      <c r="AY16" s="152">
        <f>VLOOKUP($AL16&amp;AY$4,'団体（エントリー）'!$U$7:$AC$82,データ※触らないでください!AY$3,FALSE)</f>
        <v>0</v>
      </c>
      <c r="AZ16" s="152">
        <f>VLOOKUP($AL16&amp;AZ$4,'団体（エントリー）'!$U$7:$AC$82,データ※触らないでください!AZ$3,FALSE)</f>
        <v>0</v>
      </c>
      <c r="BA16" s="152">
        <f>VLOOKUP($AL16&amp;BA$4,'団体（エントリー）'!$U$7:$AC$82,データ※触らないでください!BA$3,FALSE)</f>
        <v>0</v>
      </c>
      <c r="BB16" s="152">
        <f>VLOOKUP($AL16&amp;BB$4,'団体（エントリー）'!$U$7:$AC$82,データ※触らないでください!BB$3,FALSE)</f>
        <v>0</v>
      </c>
      <c r="BC16" s="152">
        <f>VLOOKUP($AL16&amp;BC$4,'団体（エントリー）'!$U$7:$AC$82,データ※触らないでください!BC$3,FALSE)</f>
        <v>0</v>
      </c>
      <c r="BD16" s="152">
        <f>VLOOKUP($AL16&amp;BD$4,'団体（エントリー）'!$U$7:$AC$82,データ※触らないでください!BD$3,FALSE)</f>
        <v>0</v>
      </c>
      <c r="BE16" s="152">
        <f>VLOOKUP($AL16&amp;BE$4,'団体（エントリー）'!$U$7:$AC$82,データ※触らないでください!BE$3,FALSE)</f>
        <v>0</v>
      </c>
      <c r="BF16" s="152">
        <f>VLOOKUP($AL16&amp;BF$4,'団体（エントリー）'!$U$7:$AC$82,データ※触らないでください!BF$3,FALSE)</f>
        <v>0</v>
      </c>
      <c r="BG16" s="152">
        <f t="shared" si="12"/>
        <v>0</v>
      </c>
      <c r="BH16" s="152">
        <f t="shared" si="13"/>
        <v>0</v>
      </c>
      <c r="BI16" s="152" t="s">
        <v>412</v>
      </c>
      <c r="BJ16" s="152" t="str">
        <f>VLOOKUP($AL16&amp;BJ$4,'団体（エントリー）'!$U$7:$AC$82,データ※触らないでください!BJ$3,FALSE)</f>
        <v xml:space="preserve">  </v>
      </c>
      <c r="BK16" s="152" t="str">
        <f>VLOOKUP($AL16&amp;BK$4,'団体（エントリー）'!$U$7:$AC$82,データ※触らないでください!BK$3,FALSE)</f>
        <v xml:space="preserve">  </v>
      </c>
      <c r="BL16" s="152" t="str">
        <f>VLOOKUP($AL16&amp;BL$4,'団体（エントリー）'!$U$7:$AC$82,データ※触らないでください!BL$3,FALSE)</f>
        <v xml:space="preserve">  </v>
      </c>
      <c r="BM16" s="152" t="str">
        <f>VLOOKUP($AL16&amp;BM$4,'団体（エントリー）'!$U$7:$AC$82,データ※触らないでください!BM$3,FALSE)</f>
        <v xml:space="preserve">  </v>
      </c>
      <c r="BN16" s="152" t="str">
        <f>VLOOKUP($AL16&amp;BN$4,'団体（エントリー）'!$U$7:$AC$82,データ※触らないでください!BN$3,FALSE)</f>
        <v xml:space="preserve">  </v>
      </c>
      <c r="BO16" s="152">
        <f>VLOOKUP($AL16&amp;BO$4,'団体（エントリー）'!$U$7:$AC$82,データ※触らないでください!BO$3,FALSE)</f>
        <v>0</v>
      </c>
      <c r="BP16" s="152">
        <f>VLOOKUP($AL16&amp;BP$4,'団体（エントリー）'!$U$7:$AC$82,データ※触らないでください!BP$3,FALSE)</f>
        <v>0</v>
      </c>
      <c r="BQ16" s="152">
        <f>VLOOKUP($AL16&amp;BQ$4,'団体（エントリー）'!$U$7:$AC$82,データ※触らないでください!BQ$3,FALSE)</f>
        <v>0</v>
      </c>
      <c r="BR16" s="152">
        <f>VLOOKUP($AL16&amp;BR$4,'団体（エントリー）'!$U$7:$AC$82,データ※触らないでください!BR$3,FALSE)</f>
        <v>0</v>
      </c>
      <c r="BS16" s="152">
        <f>VLOOKUP($AL16&amp;BS$4,'団体（エントリー）'!$U$7:$AC$82,データ※触らないでください!BS$3,FALSE)</f>
        <v>0</v>
      </c>
      <c r="BT16" s="152">
        <f>VLOOKUP($AL16&amp;BT$4,'団体（エントリー）'!$U$7:$AC$82,データ※触らないでください!BT$3,FALSE)</f>
        <v>0</v>
      </c>
      <c r="BU16" s="152">
        <f>VLOOKUP($AL16&amp;BU$4,'団体（エントリー）'!$U$7:$AC$82,データ※触らないでください!BU$3,FALSE)</f>
        <v>0</v>
      </c>
      <c r="BV16" s="152">
        <f>VLOOKUP($AL16&amp;BV$4,'団体（エントリー）'!$U$7:$AC$82,データ※触らないでください!BV$3,FALSE)</f>
        <v>0</v>
      </c>
      <c r="BW16" s="152">
        <f>VLOOKUP($AL16&amp;BW$4,'団体（エントリー）'!$U$7:$AC$82,データ※触らないでください!BW$3,FALSE)</f>
        <v>0</v>
      </c>
      <c r="BX16" s="152">
        <f>VLOOKUP($AL16&amp;BX$4,'団体（エントリー）'!$U$7:$AC$82,データ※触らないでください!BX$3,FALSE)</f>
        <v>0</v>
      </c>
      <c r="BY16" s="152">
        <f>VLOOKUP($AL16&amp;BY$4,'団体（エントリー）'!$U$7:$AC$82,データ※触らないでください!BY$3,FALSE)</f>
        <v>0</v>
      </c>
      <c r="BZ16" s="152">
        <f>VLOOKUP($AL16&amp;BZ$4,'団体（エントリー）'!$U$7:$AC$82,データ※触らないでください!BZ$3,FALSE)</f>
        <v>0</v>
      </c>
      <c r="CA16" s="152">
        <f>VLOOKUP($AL16&amp;CA$4,'団体（エントリー）'!$U$7:$AC$82,データ※触らないでください!CA$3,FALSE)</f>
        <v>0</v>
      </c>
      <c r="CB16" s="152">
        <f>VLOOKUP($AL16&amp;CB$4,'団体（エントリー）'!$U$7:$AC$82,データ※触らないでください!CB$3,FALSE)</f>
        <v>0</v>
      </c>
      <c r="CC16" s="152">
        <f>VLOOKUP($AL16&amp;CC$4,'団体（エントリー）'!$U$7:$AC$82,データ※触らないでください!CC$3,FALSE)</f>
        <v>0</v>
      </c>
    </row>
    <row r="17" spans="2:81" hidden="1" x14ac:dyDescent="0.15">
      <c r="B17" s="152">
        <f t="shared" si="0"/>
        <v>0</v>
      </c>
      <c r="C17" s="152" t="s">
        <v>192</v>
      </c>
      <c r="D17" s="152" t="str">
        <f>'シングルス（エントリー）'!C18&amp;" "&amp;'シングルス（エントリー）'!D18&amp;" "&amp;'シングルス（エントリー）'!E18</f>
        <v xml:space="preserve">  </v>
      </c>
      <c r="E17" s="152">
        <f t="shared" si="1"/>
        <v>0</v>
      </c>
      <c r="F17" s="152">
        <f>'シングルス（エントリー）'!F18</f>
        <v>0</v>
      </c>
      <c r="G17" s="152">
        <f>'シングルス（エントリー）'!G18</f>
        <v>0</v>
      </c>
      <c r="H17" s="152">
        <f t="shared" si="2"/>
        <v>0</v>
      </c>
      <c r="I17" s="152" t="s">
        <v>257</v>
      </c>
      <c r="J17" s="152" t="str">
        <f>'シングルス（エントリー）'!J18&amp;" "&amp;'シングルス（エントリー）'!K18&amp;" "&amp;'シングルス（エントリー）'!L18</f>
        <v xml:space="preserve">  </v>
      </c>
      <c r="K17" s="152">
        <f t="shared" si="3"/>
        <v>0</v>
      </c>
      <c r="L17" s="152">
        <f>'シングルス（エントリー）'!M18</f>
        <v>0</v>
      </c>
      <c r="M17" s="152">
        <f>'シングルス（エントリー）'!N18</f>
        <v>0</v>
      </c>
      <c r="O17" s="152">
        <f t="shared" si="4"/>
        <v>0</v>
      </c>
      <c r="P17" s="152">
        <f t="shared" si="5"/>
        <v>0</v>
      </c>
      <c r="Q17" s="152" t="s">
        <v>140</v>
      </c>
      <c r="R17" s="152" t="str">
        <f>'ダブルス（エントリー）'!D29&amp;" "&amp;'ダブルス（エントリー）'!E29&amp;" "&amp;'ダブルス（エントリー）'!F29</f>
        <v xml:space="preserve">  </v>
      </c>
      <c r="S17" s="152">
        <f>'ダブルス（エントリー）'!G29</f>
        <v>0</v>
      </c>
      <c r="T17" s="152">
        <f>'ダブルス（エントリー）'!H29</f>
        <v>0</v>
      </c>
      <c r="U17" s="152" t="str">
        <f>'ダブルス（エントリー）'!D30&amp;" "&amp;'ダブルス（エントリー）'!E30&amp;" "&amp;'ダブルス（エントリー）'!F30</f>
        <v xml:space="preserve">  </v>
      </c>
      <c r="V17" s="152">
        <f>'ダブルス（エントリー）'!G30</f>
        <v>0</v>
      </c>
      <c r="W17" s="152">
        <f>'ダブルス（エントリー）'!H30</f>
        <v>0</v>
      </c>
      <c r="X17" s="152">
        <f t="shared" si="6"/>
        <v>0</v>
      </c>
      <c r="Y17" s="152">
        <f t="shared" si="7"/>
        <v>0</v>
      </c>
      <c r="Z17" s="152">
        <f t="shared" si="8"/>
        <v>0</v>
      </c>
      <c r="AA17" s="152" t="s">
        <v>140</v>
      </c>
      <c r="AB17" s="152" t="str">
        <f>'ダブルス（エントリー）'!K29&amp;" "&amp;'ダブルス（エントリー）'!L29&amp;" "&amp;'ダブルス（エントリー）'!M29</f>
        <v xml:space="preserve">  </v>
      </c>
      <c r="AC17" s="152">
        <f>'ダブルス（エントリー）'!N29</f>
        <v>0</v>
      </c>
      <c r="AD17" s="152">
        <f>'ダブルス（エントリー）'!O29</f>
        <v>0</v>
      </c>
      <c r="AE17" s="152" t="str">
        <f>'ダブルス（エントリー）'!K30&amp;" "&amp;'ダブルス（エントリー）'!L30&amp;" "&amp;'ダブルス（エントリー）'!M30</f>
        <v xml:space="preserve">  </v>
      </c>
      <c r="AF17" s="152">
        <f>'ダブルス（エントリー）'!N30</f>
        <v>0</v>
      </c>
      <c r="AG17" s="152">
        <f>'ダブルス（エントリー）'!O30</f>
        <v>0</v>
      </c>
      <c r="AH17" s="152">
        <f t="shared" si="9"/>
        <v>0</v>
      </c>
      <c r="AJ17" s="152">
        <f t="shared" si="10"/>
        <v>0</v>
      </c>
      <c r="AK17" s="152">
        <f t="shared" si="11"/>
        <v>0</v>
      </c>
      <c r="AL17" s="152" t="s">
        <v>413</v>
      </c>
      <c r="AM17" s="152" t="str">
        <f>VLOOKUP($AL17&amp;AM$4,'団体（エントリー）'!$U$7:$AC$82,データ※触らないでください!AM$3,FALSE)</f>
        <v xml:space="preserve">  </v>
      </c>
      <c r="AN17" s="152" t="str">
        <f>VLOOKUP($AL17&amp;AN$4,'団体（エントリー）'!$U$7:$AC$82,データ※触らないでください!AN$3,FALSE)</f>
        <v xml:space="preserve">  </v>
      </c>
      <c r="AO17" s="152" t="str">
        <f>VLOOKUP($AL17&amp;AO$4,'団体（エントリー）'!$U$7:$AC$82,データ※触らないでください!AO$3,FALSE)</f>
        <v xml:space="preserve">  </v>
      </c>
      <c r="AP17" s="152" t="str">
        <f>VLOOKUP($AL17&amp;AP$4,'団体（エントリー）'!$U$7:$AC$82,データ※触らないでください!AP$3,FALSE)</f>
        <v xml:space="preserve">  </v>
      </c>
      <c r="AQ17" s="152" t="str">
        <f>VLOOKUP($AL17&amp;AQ$4,'団体（エントリー）'!$U$7:$AC$82,データ※触らないでください!AQ$3,FALSE)</f>
        <v xml:space="preserve">  </v>
      </c>
      <c r="AR17" s="152">
        <f>VLOOKUP($AL17&amp;AR$4,'団体（エントリー）'!$U$7:$AC$82,データ※触らないでください!AR$3,FALSE)</f>
        <v>0</v>
      </c>
      <c r="AS17" s="152">
        <f>VLOOKUP($AL17&amp;AS$4,'団体（エントリー）'!$U$7:$AC$82,データ※触らないでください!AS$3,FALSE)</f>
        <v>0</v>
      </c>
      <c r="AT17" s="152">
        <f>VLOOKUP($AL17&amp;AT$4,'団体（エントリー）'!$U$7:$AC$82,データ※触らないでください!AT$3,FALSE)</f>
        <v>0</v>
      </c>
      <c r="AU17" s="152">
        <f>VLOOKUP($AL17&amp;AU$4,'団体（エントリー）'!$U$7:$AC$82,データ※触らないでください!AU$3,FALSE)</f>
        <v>0</v>
      </c>
      <c r="AV17" s="152">
        <f>VLOOKUP($AL17&amp;AV$4,'団体（エントリー）'!$U$7:$AC$82,データ※触らないでください!AV$3,FALSE)</f>
        <v>0</v>
      </c>
      <c r="AW17" s="152">
        <f>VLOOKUP($AL17&amp;AW$4,'団体（エントリー）'!$U$7:$AC$82,データ※触らないでください!AW$3,FALSE)</f>
        <v>0</v>
      </c>
      <c r="AX17" s="152">
        <f>VLOOKUP($AL17&amp;AX$4,'団体（エントリー）'!$U$7:$AC$82,データ※触らないでください!AX$3,FALSE)</f>
        <v>0</v>
      </c>
      <c r="AY17" s="152">
        <f>VLOOKUP($AL17&amp;AY$4,'団体（エントリー）'!$U$7:$AC$82,データ※触らないでください!AY$3,FALSE)</f>
        <v>0</v>
      </c>
      <c r="AZ17" s="152">
        <f>VLOOKUP($AL17&amp;AZ$4,'団体（エントリー）'!$U$7:$AC$82,データ※触らないでください!AZ$3,FALSE)</f>
        <v>0</v>
      </c>
      <c r="BA17" s="152">
        <f>VLOOKUP($AL17&amp;BA$4,'団体（エントリー）'!$U$7:$AC$82,データ※触らないでください!BA$3,FALSE)</f>
        <v>0</v>
      </c>
      <c r="BB17" s="152">
        <f>VLOOKUP($AL17&amp;BB$4,'団体（エントリー）'!$U$7:$AC$82,データ※触らないでください!BB$3,FALSE)</f>
        <v>0</v>
      </c>
      <c r="BC17" s="152">
        <f>VLOOKUP($AL17&amp;BC$4,'団体（エントリー）'!$U$7:$AC$82,データ※触らないでください!BC$3,FALSE)</f>
        <v>0</v>
      </c>
      <c r="BD17" s="152">
        <f>VLOOKUP($AL17&amp;BD$4,'団体（エントリー）'!$U$7:$AC$82,データ※触らないでください!BD$3,FALSE)</f>
        <v>0</v>
      </c>
      <c r="BE17" s="152">
        <f>VLOOKUP($AL17&amp;BE$4,'団体（エントリー）'!$U$7:$AC$82,データ※触らないでください!BE$3,FALSE)</f>
        <v>0</v>
      </c>
      <c r="BF17" s="152">
        <f>VLOOKUP($AL17&amp;BF$4,'団体（エントリー）'!$U$7:$AC$82,データ※触らないでください!BF$3,FALSE)</f>
        <v>0</v>
      </c>
      <c r="BG17" s="152">
        <f t="shared" si="12"/>
        <v>0</v>
      </c>
      <c r="BH17" s="152">
        <f t="shared" si="13"/>
        <v>0</v>
      </c>
      <c r="BI17" s="152" t="s">
        <v>413</v>
      </c>
      <c r="BJ17" s="152" t="str">
        <f>VLOOKUP($AL17&amp;BJ$4,'団体（エントリー）'!$U$7:$AC$82,データ※触らないでください!BJ$3,FALSE)</f>
        <v xml:space="preserve">  </v>
      </c>
      <c r="BK17" s="152" t="str">
        <f>VLOOKUP($AL17&amp;BK$4,'団体（エントリー）'!$U$7:$AC$82,データ※触らないでください!BK$3,FALSE)</f>
        <v xml:space="preserve">  </v>
      </c>
      <c r="BL17" s="152" t="str">
        <f>VLOOKUP($AL17&amp;BL$4,'団体（エントリー）'!$U$7:$AC$82,データ※触らないでください!BL$3,FALSE)</f>
        <v xml:space="preserve">  </v>
      </c>
      <c r="BM17" s="152" t="str">
        <f>VLOOKUP($AL17&amp;BM$4,'団体（エントリー）'!$U$7:$AC$82,データ※触らないでください!BM$3,FALSE)</f>
        <v xml:space="preserve">  </v>
      </c>
      <c r="BN17" s="152" t="str">
        <f>VLOOKUP($AL17&amp;BN$4,'団体（エントリー）'!$U$7:$AC$82,データ※触らないでください!BN$3,FALSE)</f>
        <v xml:space="preserve">  </v>
      </c>
      <c r="BO17" s="152">
        <f>VLOOKUP($AL17&amp;BO$4,'団体（エントリー）'!$U$7:$AC$82,データ※触らないでください!BO$3,FALSE)</f>
        <v>0</v>
      </c>
      <c r="BP17" s="152">
        <f>VLOOKUP($AL17&amp;BP$4,'団体（エントリー）'!$U$7:$AC$82,データ※触らないでください!BP$3,FALSE)</f>
        <v>0</v>
      </c>
      <c r="BQ17" s="152">
        <f>VLOOKUP($AL17&amp;BQ$4,'団体（エントリー）'!$U$7:$AC$82,データ※触らないでください!BQ$3,FALSE)</f>
        <v>0</v>
      </c>
      <c r="BR17" s="152">
        <f>VLOOKUP($AL17&amp;BR$4,'団体（エントリー）'!$U$7:$AC$82,データ※触らないでください!BR$3,FALSE)</f>
        <v>0</v>
      </c>
      <c r="BS17" s="152">
        <f>VLOOKUP($AL17&amp;BS$4,'団体（エントリー）'!$U$7:$AC$82,データ※触らないでください!BS$3,FALSE)</f>
        <v>0</v>
      </c>
      <c r="BT17" s="152">
        <f>VLOOKUP($AL17&amp;BT$4,'団体（エントリー）'!$U$7:$AC$82,データ※触らないでください!BT$3,FALSE)</f>
        <v>0</v>
      </c>
      <c r="BU17" s="152">
        <f>VLOOKUP($AL17&amp;BU$4,'団体（エントリー）'!$U$7:$AC$82,データ※触らないでください!BU$3,FALSE)</f>
        <v>0</v>
      </c>
      <c r="BV17" s="152">
        <f>VLOOKUP($AL17&amp;BV$4,'団体（エントリー）'!$U$7:$AC$82,データ※触らないでください!BV$3,FALSE)</f>
        <v>0</v>
      </c>
      <c r="BW17" s="152">
        <f>VLOOKUP($AL17&amp;BW$4,'団体（エントリー）'!$U$7:$AC$82,データ※触らないでください!BW$3,FALSE)</f>
        <v>0</v>
      </c>
      <c r="BX17" s="152">
        <f>VLOOKUP($AL17&amp;BX$4,'団体（エントリー）'!$U$7:$AC$82,データ※触らないでください!BX$3,FALSE)</f>
        <v>0</v>
      </c>
      <c r="BY17" s="152">
        <f>VLOOKUP($AL17&amp;BY$4,'団体（エントリー）'!$U$7:$AC$82,データ※触らないでください!BY$3,FALSE)</f>
        <v>0</v>
      </c>
      <c r="BZ17" s="152">
        <f>VLOOKUP($AL17&amp;BZ$4,'団体（エントリー）'!$U$7:$AC$82,データ※触らないでください!BZ$3,FALSE)</f>
        <v>0</v>
      </c>
      <c r="CA17" s="152">
        <f>VLOOKUP($AL17&amp;CA$4,'団体（エントリー）'!$U$7:$AC$82,データ※触らないでください!CA$3,FALSE)</f>
        <v>0</v>
      </c>
      <c r="CB17" s="152">
        <f>VLOOKUP($AL17&amp;CB$4,'団体（エントリー）'!$U$7:$AC$82,データ※触らないでください!CB$3,FALSE)</f>
        <v>0</v>
      </c>
      <c r="CC17" s="152">
        <f>VLOOKUP($AL17&amp;CC$4,'団体（エントリー）'!$U$7:$AC$82,データ※触らないでください!CC$3,FALSE)</f>
        <v>0</v>
      </c>
    </row>
    <row r="18" spans="2:81" hidden="1" x14ac:dyDescent="0.15">
      <c r="B18" s="152">
        <f t="shared" si="0"/>
        <v>0</v>
      </c>
      <c r="C18" s="152" t="s">
        <v>193</v>
      </c>
      <c r="D18" s="152" t="str">
        <f>'シングルス（エントリー）'!C19&amp;" "&amp;'シングルス（エントリー）'!D19&amp;" "&amp;'シングルス（エントリー）'!E19</f>
        <v xml:space="preserve">  </v>
      </c>
      <c r="E18" s="152">
        <f t="shared" si="1"/>
        <v>0</v>
      </c>
      <c r="F18" s="152">
        <f>'シングルス（エントリー）'!F19</f>
        <v>0</v>
      </c>
      <c r="G18" s="152">
        <f>'シングルス（エントリー）'!G19</f>
        <v>0</v>
      </c>
      <c r="H18" s="152">
        <f t="shared" si="2"/>
        <v>0</v>
      </c>
      <c r="I18" s="152" t="s">
        <v>258</v>
      </c>
      <c r="J18" s="152" t="str">
        <f>'シングルス（エントリー）'!J19&amp;" "&amp;'シングルス（エントリー）'!K19&amp;" "&amp;'シングルス（エントリー）'!L19</f>
        <v xml:space="preserve">  </v>
      </c>
      <c r="K18" s="152">
        <f t="shared" si="3"/>
        <v>0</v>
      </c>
      <c r="L18" s="152">
        <f>'シングルス（エントリー）'!M19</f>
        <v>0</v>
      </c>
      <c r="M18" s="152">
        <f>'シングルス（エントリー）'!N19</f>
        <v>0</v>
      </c>
      <c r="O18" s="152">
        <f t="shared" si="4"/>
        <v>0</v>
      </c>
      <c r="P18" s="152">
        <f t="shared" si="5"/>
        <v>0</v>
      </c>
      <c r="Q18" s="152" t="s">
        <v>141</v>
      </c>
      <c r="R18" s="152" t="str">
        <f>'ダブルス（エントリー）'!D31&amp;" "&amp;'ダブルス（エントリー）'!E31&amp;" "&amp;'ダブルス（エントリー）'!F31</f>
        <v xml:space="preserve">  </v>
      </c>
      <c r="S18" s="152">
        <f>'ダブルス（エントリー）'!G31</f>
        <v>0</v>
      </c>
      <c r="T18" s="152">
        <f>'ダブルス（エントリー）'!H31</f>
        <v>0</v>
      </c>
      <c r="U18" s="152" t="str">
        <f>'ダブルス（エントリー）'!D32&amp;" "&amp;'ダブルス（エントリー）'!E32&amp;" "&amp;'ダブルス（エントリー）'!F32</f>
        <v xml:space="preserve">  </v>
      </c>
      <c r="V18" s="152">
        <f>'ダブルス（エントリー）'!G32</f>
        <v>0</v>
      </c>
      <c r="W18" s="152">
        <f>'ダブルス（エントリー）'!H32</f>
        <v>0</v>
      </c>
      <c r="X18" s="152">
        <f t="shared" si="6"/>
        <v>0</v>
      </c>
      <c r="Y18" s="152">
        <f t="shared" si="7"/>
        <v>0</v>
      </c>
      <c r="Z18" s="152">
        <f t="shared" si="8"/>
        <v>0</v>
      </c>
      <c r="AA18" s="152" t="s">
        <v>141</v>
      </c>
      <c r="AB18" s="152" t="str">
        <f>'ダブルス（エントリー）'!K31&amp;" "&amp;'ダブルス（エントリー）'!L31&amp;" "&amp;'ダブルス（エントリー）'!M31</f>
        <v xml:space="preserve">  </v>
      </c>
      <c r="AC18" s="152">
        <f>'ダブルス（エントリー）'!N31</f>
        <v>0</v>
      </c>
      <c r="AD18" s="152">
        <f>'ダブルス（エントリー）'!O31</f>
        <v>0</v>
      </c>
      <c r="AE18" s="152" t="str">
        <f>'ダブルス（エントリー）'!K32&amp;" "&amp;'ダブルス（エントリー）'!L32&amp;" "&amp;'ダブルス（エントリー）'!M32</f>
        <v xml:space="preserve">  </v>
      </c>
      <c r="AF18" s="152">
        <f>'ダブルス（エントリー）'!N32</f>
        <v>0</v>
      </c>
      <c r="AG18" s="152">
        <f>'ダブルス（エントリー）'!O32</f>
        <v>0</v>
      </c>
      <c r="AH18" s="152">
        <f t="shared" si="9"/>
        <v>0</v>
      </c>
      <c r="AJ18" s="152">
        <f t="shared" si="10"/>
        <v>0</v>
      </c>
      <c r="AK18" s="152">
        <f t="shared" si="11"/>
        <v>0</v>
      </c>
      <c r="AL18" s="152" t="s">
        <v>40</v>
      </c>
      <c r="AM18" s="152" t="str">
        <f>VLOOKUP($AL18&amp;AM$4,'団体（エントリー）'!$U$7:$AC$82,データ※触らないでください!AM$3,FALSE)</f>
        <v xml:space="preserve">  </v>
      </c>
      <c r="AN18" s="152" t="str">
        <f>VLOOKUP($AL18&amp;AN$4,'団体（エントリー）'!$U$7:$AC$82,データ※触らないでください!AN$3,FALSE)</f>
        <v xml:space="preserve">  </v>
      </c>
      <c r="AO18" s="152" t="str">
        <f>VLOOKUP($AL18&amp;AO$4,'団体（エントリー）'!$U$7:$AC$82,データ※触らないでください!AO$3,FALSE)</f>
        <v xml:space="preserve">  </v>
      </c>
      <c r="AP18" s="152" t="str">
        <f>VLOOKUP($AL18&amp;AP$4,'団体（エントリー）'!$U$7:$AC$82,データ※触らないでください!AP$3,FALSE)</f>
        <v xml:space="preserve">  </v>
      </c>
      <c r="AQ18" s="152" t="str">
        <f>VLOOKUP($AL18&amp;AQ$4,'団体（エントリー）'!$U$7:$AC$82,データ※触らないでください!AQ$3,FALSE)</f>
        <v xml:space="preserve">  </v>
      </c>
      <c r="AR18" s="152">
        <f>VLOOKUP($AL18&amp;AR$4,'団体（エントリー）'!$U$7:$AC$82,データ※触らないでください!AR$3,FALSE)</f>
        <v>0</v>
      </c>
      <c r="AS18" s="152">
        <f>VLOOKUP($AL18&amp;AS$4,'団体（エントリー）'!$U$7:$AC$82,データ※触らないでください!AS$3,FALSE)</f>
        <v>0</v>
      </c>
      <c r="AT18" s="152">
        <f>VLOOKUP($AL18&amp;AT$4,'団体（エントリー）'!$U$7:$AC$82,データ※触らないでください!AT$3,FALSE)</f>
        <v>0</v>
      </c>
      <c r="AU18" s="152">
        <f>VLOOKUP($AL18&amp;AU$4,'団体（エントリー）'!$U$7:$AC$82,データ※触らないでください!AU$3,FALSE)</f>
        <v>0</v>
      </c>
      <c r="AV18" s="152">
        <f>VLOOKUP($AL18&amp;AV$4,'団体（エントリー）'!$U$7:$AC$82,データ※触らないでください!AV$3,FALSE)</f>
        <v>0</v>
      </c>
      <c r="AW18" s="152">
        <f>VLOOKUP($AL18&amp;AW$4,'団体（エントリー）'!$U$7:$AC$82,データ※触らないでください!AW$3,FALSE)</f>
        <v>0</v>
      </c>
      <c r="AX18" s="152">
        <f>VLOOKUP($AL18&amp;AX$4,'団体（エントリー）'!$U$7:$AC$82,データ※触らないでください!AX$3,FALSE)</f>
        <v>0</v>
      </c>
      <c r="AY18" s="152">
        <f>VLOOKUP($AL18&amp;AY$4,'団体（エントリー）'!$U$7:$AC$82,データ※触らないでください!AY$3,FALSE)</f>
        <v>0</v>
      </c>
      <c r="AZ18" s="152">
        <f>VLOOKUP($AL18&amp;AZ$4,'団体（エントリー）'!$U$7:$AC$82,データ※触らないでください!AZ$3,FALSE)</f>
        <v>0</v>
      </c>
      <c r="BA18" s="152">
        <f>VLOOKUP($AL18&amp;BA$4,'団体（エントリー）'!$U$7:$AC$82,データ※触らないでください!BA$3,FALSE)</f>
        <v>0</v>
      </c>
      <c r="BB18" s="152">
        <f>VLOOKUP($AL18&amp;BB$4,'団体（エントリー）'!$U$7:$AC$82,データ※触らないでください!BB$3,FALSE)</f>
        <v>0</v>
      </c>
      <c r="BC18" s="152">
        <f>VLOOKUP($AL18&amp;BC$4,'団体（エントリー）'!$U$7:$AC$82,データ※触らないでください!BC$3,FALSE)</f>
        <v>0</v>
      </c>
      <c r="BD18" s="152">
        <f>VLOOKUP($AL18&amp;BD$4,'団体（エントリー）'!$U$7:$AC$82,データ※触らないでください!BD$3,FALSE)</f>
        <v>0</v>
      </c>
      <c r="BE18" s="152">
        <f>VLOOKUP($AL18&amp;BE$4,'団体（エントリー）'!$U$7:$AC$82,データ※触らないでください!BE$3,FALSE)</f>
        <v>0</v>
      </c>
      <c r="BF18" s="152">
        <f>VLOOKUP($AL18&amp;BF$4,'団体（エントリー）'!$U$7:$AC$82,データ※触らないでください!BF$3,FALSE)</f>
        <v>0</v>
      </c>
      <c r="BG18" s="152">
        <f t="shared" si="12"/>
        <v>0</v>
      </c>
      <c r="BH18" s="152">
        <f t="shared" si="13"/>
        <v>0</v>
      </c>
      <c r="BI18" s="152" t="s">
        <v>40</v>
      </c>
      <c r="BJ18" s="152" t="str">
        <f>VLOOKUP($AL18&amp;BJ$4,'団体（エントリー）'!$U$7:$AC$82,データ※触らないでください!BJ$3,FALSE)</f>
        <v xml:space="preserve">  </v>
      </c>
      <c r="BK18" s="152" t="str">
        <f>VLOOKUP($AL18&amp;BK$4,'団体（エントリー）'!$U$7:$AC$82,データ※触らないでください!BK$3,FALSE)</f>
        <v xml:space="preserve">  </v>
      </c>
      <c r="BL18" s="152" t="str">
        <f>VLOOKUP($AL18&amp;BL$4,'団体（エントリー）'!$U$7:$AC$82,データ※触らないでください!BL$3,FALSE)</f>
        <v xml:space="preserve">  </v>
      </c>
      <c r="BM18" s="152" t="str">
        <f>VLOOKUP($AL18&amp;BM$4,'団体（エントリー）'!$U$7:$AC$82,データ※触らないでください!BM$3,FALSE)</f>
        <v xml:space="preserve">  </v>
      </c>
      <c r="BN18" s="152" t="str">
        <f>VLOOKUP($AL18&amp;BN$4,'団体（エントリー）'!$U$7:$AC$82,データ※触らないでください!BN$3,FALSE)</f>
        <v xml:space="preserve">  </v>
      </c>
      <c r="BO18" s="152">
        <f>VLOOKUP($AL18&amp;BO$4,'団体（エントリー）'!$U$7:$AC$82,データ※触らないでください!BO$3,FALSE)</f>
        <v>0</v>
      </c>
      <c r="BP18" s="152">
        <f>VLOOKUP($AL18&amp;BP$4,'団体（エントリー）'!$U$7:$AC$82,データ※触らないでください!BP$3,FALSE)</f>
        <v>0</v>
      </c>
      <c r="BQ18" s="152">
        <f>VLOOKUP($AL18&amp;BQ$4,'団体（エントリー）'!$U$7:$AC$82,データ※触らないでください!BQ$3,FALSE)</f>
        <v>0</v>
      </c>
      <c r="BR18" s="152">
        <f>VLOOKUP($AL18&amp;BR$4,'団体（エントリー）'!$U$7:$AC$82,データ※触らないでください!BR$3,FALSE)</f>
        <v>0</v>
      </c>
      <c r="BS18" s="152">
        <f>VLOOKUP($AL18&amp;BS$4,'団体（エントリー）'!$U$7:$AC$82,データ※触らないでください!BS$3,FALSE)</f>
        <v>0</v>
      </c>
      <c r="BT18" s="152">
        <f>VLOOKUP($AL18&amp;BT$4,'団体（エントリー）'!$U$7:$AC$82,データ※触らないでください!BT$3,FALSE)</f>
        <v>0</v>
      </c>
      <c r="BU18" s="152">
        <f>VLOOKUP($AL18&amp;BU$4,'団体（エントリー）'!$U$7:$AC$82,データ※触らないでください!BU$3,FALSE)</f>
        <v>0</v>
      </c>
      <c r="BV18" s="152">
        <f>VLOOKUP($AL18&amp;BV$4,'団体（エントリー）'!$U$7:$AC$82,データ※触らないでください!BV$3,FALSE)</f>
        <v>0</v>
      </c>
      <c r="BW18" s="152">
        <f>VLOOKUP($AL18&amp;BW$4,'団体（エントリー）'!$U$7:$AC$82,データ※触らないでください!BW$3,FALSE)</f>
        <v>0</v>
      </c>
      <c r="BX18" s="152">
        <f>VLOOKUP($AL18&amp;BX$4,'団体（エントリー）'!$U$7:$AC$82,データ※触らないでください!BX$3,FALSE)</f>
        <v>0</v>
      </c>
      <c r="BY18" s="152">
        <f>VLOOKUP($AL18&amp;BY$4,'団体（エントリー）'!$U$7:$AC$82,データ※触らないでください!BY$3,FALSE)</f>
        <v>0</v>
      </c>
      <c r="BZ18" s="152">
        <f>VLOOKUP($AL18&amp;BZ$4,'団体（エントリー）'!$U$7:$AC$82,データ※触らないでください!BZ$3,FALSE)</f>
        <v>0</v>
      </c>
      <c r="CA18" s="152">
        <f>VLOOKUP($AL18&amp;CA$4,'団体（エントリー）'!$U$7:$AC$82,データ※触らないでください!CA$3,FALSE)</f>
        <v>0</v>
      </c>
      <c r="CB18" s="152">
        <f>VLOOKUP($AL18&amp;CB$4,'団体（エントリー）'!$U$7:$AC$82,データ※触らないでください!CB$3,FALSE)</f>
        <v>0</v>
      </c>
      <c r="CC18" s="152">
        <f>VLOOKUP($AL18&amp;CC$4,'団体（エントリー）'!$U$7:$AC$82,データ※触らないでください!CC$3,FALSE)</f>
        <v>0</v>
      </c>
    </row>
    <row r="19" spans="2:81" hidden="1" x14ac:dyDescent="0.15">
      <c r="B19" s="152">
        <f t="shared" si="0"/>
        <v>0</v>
      </c>
      <c r="C19" s="152" t="s">
        <v>194</v>
      </c>
      <c r="D19" s="152" t="str">
        <f>'シングルス（エントリー）'!C20&amp;" "&amp;'シングルス（エントリー）'!D20&amp;" "&amp;'シングルス（エントリー）'!E20</f>
        <v xml:space="preserve">  </v>
      </c>
      <c r="E19" s="152">
        <f t="shared" si="1"/>
        <v>0</v>
      </c>
      <c r="F19" s="152">
        <f>'シングルス（エントリー）'!F20</f>
        <v>0</v>
      </c>
      <c r="G19" s="152">
        <f>'シングルス（エントリー）'!G20</f>
        <v>0</v>
      </c>
      <c r="H19" s="152">
        <f t="shared" si="2"/>
        <v>0</v>
      </c>
      <c r="I19" s="152" t="s">
        <v>259</v>
      </c>
      <c r="J19" s="152" t="str">
        <f>'シングルス（エントリー）'!J20&amp;" "&amp;'シングルス（エントリー）'!K20&amp;" "&amp;'シングルス（エントリー）'!L20</f>
        <v xml:space="preserve">  </v>
      </c>
      <c r="K19" s="152">
        <f t="shared" si="3"/>
        <v>0</v>
      </c>
      <c r="L19" s="152">
        <f>'シングルス（エントリー）'!M20</f>
        <v>0</v>
      </c>
      <c r="M19" s="152">
        <f>'シングルス（エントリー）'!N20</f>
        <v>0</v>
      </c>
      <c r="O19" s="152">
        <f t="shared" si="4"/>
        <v>0</v>
      </c>
      <c r="P19" s="152">
        <f t="shared" si="5"/>
        <v>0</v>
      </c>
      <c r="Q19" s="152" t="s">
        <v>142</v>
      </c>
      <c r="R19" s="152" t="str">
        <f>'ダブルス（エントリー）'!D33&amp;" "&amp;'ダブルス（エントリー）'!E33&amp;" "&amp;'ダブルス（エントリー）'!F33</f>
        <v xml:space="preserve">  </v>
      </c>
      <c r="S19" s="152">
        <f>'ダブルス（エントリー）'!G33</f>
        <v>0</v>
      </c>
      <c r="T19" s="152">
        <f>'ダブルス（エントリー）'!H33</f>
        <v>0</v>
      </c>
      <c r="U19" s="152" t="str">
        <f>'ダブルス（エントリー）'!D34&amp;" "&amp;'ダブルス（エントリー）'!E34&amp;" "&amp;'ダブルス（エントリー）'!F34</f>
        <v xml:space="preserve">  </v>
      </c>
      <c r="V19" s="152">
        <f>'ダブルス（エントリー）'!G34</f>
        <v>0</v>
      </c>
      <c r="W19" s="152">
        <f>'ダブルス（エントリー）'!H34</f>
        <v>0</v>
      </c>
      <c r="X19" s="152">
        <f t="shared" si="6"/>
        <v>0</v>
      </c>
      <c r="Y19" s="152">
        <f t="shared" si="7"/>
        <v>0</v>
      </c>
      <c r="Z19" s="152">
        <f t="shared" si="8"/>
        <v>0</v>
      </c>
      <c r="AA19" s="152" t="s">
        <v>142</v>
      </c>
      <c r="AB19" s="152" t="str">
        <f>'ダブルス（エントリー）'!K33&amp;" "&amp;'ダブルス（エントリー）'!L33&amp;" "&amp;'ダブルス（エントリー）'!M33</f>
        <v xml:space="preserve">  </v>
      </c>
      <c r="AC19" s="152">
        <f>'ダブルス（エントリー）'!N33</f>
        <v>0</v>
      </c>
      <c r="AD19" s="152">
        <f>'ダブルス（エントリー）'!O33</f>
        <v>0</v>
      </c>
      <c r="AE19" s="152" t="str">
        <f>'ダブルス（エントリー）'!K34&amp;" "&amp;'ダブルス（エントリー）'!L34&amp;" "&amp;'ダブルス（エントリー）'!M34</f>
        <v xml:space="preserve">  </v>
      </c>
      <c r="AF19" s="152">
        <f>'ダブルス（エントリー）'!N34</f>
        <v>0</v>
      </c>
      <c r="AG19" s="152">
        <f>'ダブルス（エントリー）'!O34</f>
        <v>0</v>
      </c>
      <c r="AH19" s="152">
        <f t="shared" si="9"/>
        <v>0</v>
      </c>
      <c r="AJ19" s="152">
        <f t="shared" si="10"/>
        <v>0</v>
      </c>
      <c r="AK19" s="152">
        <f t="shared" si="11"/>
        <v>0</v>
      </c>
      <c r="AL19" s="152" t="s">
        <v>414</v>
      </c>
      <c r="AM19" s="152" t="str">
        <f>VLOOKUP($AL19&amp;AM$4,'団体（エントリー）'!$U$7:$AC$82,データ※触らないでください!AM$3,FALSE)</f>
        <v xml:space="preserve">  </v>
      </c>
      <c r="AN19" s="152" t="str">
        <f>VLOOKUP($AL19&amp;AN$4,'団体（エントリー）'!$U$7:$AC$82,データ※触らないでください!AN$3,FALSE)</f>
        <v xml:space="preserve">  </v>
      </c>
      <c r="AO19" s="152" t="str">
        <f>VLOOKUP($AL19&amp;AO$4,'団体（エントリー）'!$U$7:$AC$82,データ※触らないでください!AO$3,FALSE)</f>
        <v xml:space="preserve">  </v>
      </c>
      <c r="AP19" s="152" t="str">
        <f>VLOOKUP($AL19&amp;AP$4,'団体（エントリー）'!$U$7:$AC$82,データ※触らないでください!AP$3,FALSE)</f>
        <v xml:space="preserve">  </v>
      </c>
      <c r="AQ19" s="152" t="str">
        <f>VLOOKUP($AL19&amp;AQ$4,'団体（エントリー）'!$U$7:$AC$82,データ※触らないでください!AQ$3,FALSE)</f>
        <v xml:space="preserve">  </v>
      </c>
      <c r="AR19" s="152">
        <f>VLOOKUP($AL19&amp;AR$4,'団体（エントリー）'!$U$7:$AC$82,データ※触らないでください!AR$3,FALSE)</f>
        <v>0</v>
      </c>
      <c r="AS19" s="152">
        <f>VLOOKUP($AL19&amp;AS$4,'団体（エントリー）'!$U$7:$AC$82,データ※触らないでください!AS$3,FALSE)</f>
        <v>0</v>
      </c>
      <c r="AT19" s="152">
        <f>VLOOKUP($AL19&amp;AT$4,'団体（エントリー）'!$U$7:$AC$82,データ※触らないでください!AT$3,FALSE)</f>
        <v>0</v>
      </c>
      <c r="AU19" s="152">
        <f>VLOOKUP($AL19&amp;AU$4,'団体（エントリー）'!$U$7:$AC$82,データ※触らないでください!AU$3,FALSE)</f>
        <v>0</v>
      </c>
      <c r="AV19" s="152">
        <f>VLOOKUP($AL19&amp;AV$4,'団体（エントリー）'!$U$7:$AC$82,データ※触らないでください!AV$3,FALSE)</f>
        <v>0</v>
      </c>
      <c r="AW19" s="152">
        <f>VLOOKUP($AL19&amp;AW$4,'団体（エントリー）'!$U$7:$AC$82,データ※触らないでください!AW$3,FALSE)</f>
        <v>0</v>
      </c>
      <c r="AX19" s="152">
        <f>VLOOKUP($AL19&amp;AX$4,'団体（エントリー）'!$U$7:$AC$82,データ※触らないでください!AX$3,FALSE)</f>
        <v>0</v>
      </c>
      <c r="AY19" s="152">
        <f>VLOOKUP($AL19&amp;AY$4,'団体（エントリー）'!$U$7:$AC$82,データ※触らないでください!AY$3,FALSE)</f>
        <v>0</v>
      </c>
      <c r="AZ19" s="152">
        <f>VLOOKUP($AL19&amp;AZ$4,'団体（エントリー）'!$U$7:$AC$82,データ※触らないでください!AZ$3,FALSE)</f>
        <v>0</v>
      </c>
      <c r="BA19" s="152">
        <f>VLOOKUP($AL19&amp;BA$4,'団体（エントリー）'!$U$7:$AC$82,データ※触らないでください!BA$3,FALSE)</f>
        <v>0</v>
      </c>
      <c r="BB19" s="152">
        <f>VLOOKUP($AL19&amp;BB$4,'団体（エントリー）'!$U$7:$AC$82,データ※触らないでください!BB$3,FALSE)</f>
        <v>0</v>
      </c>
      <c r="BC19" s="152">
        <f>VLOOKUP($AL19&amp;BC$4,'団体（エントリー）'!$U$7:$AC$82,データ※触らないでください!BC$3,FALSE)</f>
        <v>0</v>
      </c>
      <c r="BD19" s="152">
        <f>VLOOKUP($AL19&amp;BD$4,'団体（エントリー）'!$U$7:$AC$82,データ※触らないでください!BD$3,FALSE)</f>
        <v>0</v>
      </c>
      <c r="BE19" s="152">
        <f>VLOOKUP($AL19&amp;BE$4,'団体（エントリー）'!$U$7:$AC$82,データ※触らないでください!BE$3,FALSE)</f>
        <v>0</v>
      </c>
      <c r="BF19" s="152">
        <f>VLOOKUP($AL19&amp;BF$4,'団体（エントリー）'!$U$7:$AC$82,データ※触らないでください!BF$3,FALSE)</f>
        <v>0</v>
      </c>
      <c r="BG19" s="152">
        <f t="shared" si="12"/>
        <v>0</v>
      </c>
      <c r="BH19" s="152">
        <f t="shared" si="13"/>
        <v>0</v>
      </c>
      <c r="BI19" s="152" t="s">
        <v>414</v>
      </c>
      <c r="BJ19" s="152" t="str">
        <f>VLOOKUP($AL19&amp;BJ$4,'団体（エントリー）'!$U$7:$AC$82,データ※触らないでください!BJ$3,FALSE)</f>
        <v xml:space="preserve">  </v>
      </c>
      <c r="BK19" s="152" t="str">
        <f>VLOOKUP($AL19&amp;BK$4,'団体（エントリー）'!$U$7:$AC$82,データ※触らないでください!BK$3,FALSE)</f>
        <v xml:space="preserve">  </v>
      </c>
      <c r="BL19" s="152" t="str">
        <f>VLOOKUP($AL19&amp;BL$4,'団体（エントリー）'!$U$7:$AC$82,データ※触らないでください!BL$3,FALSE)</f>
        <v xml:space="preserve">  </v>
      </c>
      <c r="BM19" s="152" t="str">
        <f>VLOOKUP($AL19&amp;BM$4,'団体（エントリー）'!$U$7:$AC$82,データ※触らないでください!BM$3,FALSE)</f>
        <v xml:space="preserve">  </v>
      </c>
      <c r="BN19" s="152" t="str">
        <f>VLOOKUP($AL19&amp;BN$4,'団体（エントリー）'!$U$7:$AC$82,データ※触らないでください!BN$3,FALSE)</f>
        <v xml:space="preserve">  </v>
      </c>
      <c r="BO19" s="152">
        <f>VLOOKUP($AL19&amp;BO$4,'団体（エントリー）'!$U$7:$AC$82,データ※触らないでください!BO$3,FALSE)</f>
        <v>0</v>
      </c>
      <c r="BP19" s="152">
        <f>VLOOKUP($AL19&amp;BP$4,'団体（エントリー）'!$U$7:$AC$82,データ※触らないでください!BP$3,FALSE)</f>
        <v>0</v>
      </c>
      <c r="BQ19" s="152">
        <f>VLOOKUP($AL19&amp;BQ$4,'団体（エントリー）'!$U$7:$AC$82,データ※触らないでください!BQ$3,FALSE)</f>
        <v>0</v>
      </c>
      <c r="BR19" s="152">
        <f>VLOOKUP($AL19&amp;BR$4,'団体（エントリー）'!$U$7:$AC$82,データ※触らないでください!BR$3,FALSE)</f>
        <v>0</v>
      </c>
      <c r="BS19" s="152">
        <f>VLOOKUP($AL19&amp;BS$4,'団体（エントリー）'!$U$7:$AC$82,データ※触らないでください!BS$3,FALSE)</f>
        <v>0</v>
      </c>
      <c r="BT19" s="152">
        <f>VLOOKUP($AL19&amp;BT$4,'団体（エントリー）'!$U$7:$AC$82,データ※触らないでください!BT$3,FALSE)</f>
        <v>0</v>
      </c>
      <c r="BU19" s="152">
        <f>VLOOKUP($AL19&amp;BU$4,'団体（エントリー）'!$U$7:$AC$82,データ※触らないでください!BU$3,FALSE)</f>
        <v>0</v>
      </c>
      <c r="BV19" s="152">
        <f>VLOOKUP($AL19&amp;BV$4,'団体（エントリー）'!$U$7:$AC$82,データ※触らないでください!BV$3,FALSE)</f>
        <v>0</v>
      </c>
      <c r="BW19" s="152">
        <f>VLOOKUP($AL19&amp;BW$4,'団体（エントリー）'!$U$7:$AC$82,データ※触らないでください!BW$3,FALSE)</f>
        <v>0</v>
      </c>
      <c r="BX19" s="152">
        <f>VLOOKUP($AL19&amp;BX$4,'団体（エントリー）'!$U$7:$AC$82,データ※触らないでください!BX$3,FALSE)</f>
        <v>0</v>
      </c>
      <c r="BY19" s="152">
        <f>VLOOKUP($AL19&amp;BY$4,'団体（エントリー）'!$U$7:$AC$82,データ※触らないでください!BY$3,FALSE)</f>
        <v>0</v>
      </c>
      <c r="BZ19" s="152">
        <f>VLOOKUP($AL19&amp;BZ$4,'団体（エントリー）'!$U$7:$AC$82,データ※触らないでください!BZ$3,FALSE)</f>
        <v>0</v>
      </c>
      <c r="CA19" s="152">
        <f>VLOOKUP($AL19&amp;CA$4,'団体（エントリー）'!$U$7:$AC$82,データ※触らないでください!CA$3,FALSE)</f>
        <v>0</v>
      </c>
      <c r="CB19" s="152">
        <f>VLOOKUP($AL19&amp;CB$4,'団体（エントリー）'!$U$7:$AC$82,データ※触らないでください!CB$3,FALSE)</f>
        <v>0</v>
      </c>
      <c r="CC19" s="152">
        <f>VLOOKUP($AL19&amp;CC$4,'団体（エントリー）'!$U$7:$AC$82,データ※触らないでください!CC$3,FALSE)</f>
        <v>0</v>
      </c>
    </row>
    <row r="20" spans="2:81" x14ac:dyDescent="0.15">
      <c r="B20" s="152">
        <f t="shared" si="0"/>
        <v>0</v>
      </c>
      <c r="C20" s="152" t="s">
        <v>195</v>
      </c>
      <c r="D20" s="152" t="str">
        <f>'シングルス（エントリー）'!C21&amp;" "&amp;'シングルス（エントリー）'!D21&amp;" "&amp;'シングルス（エントリー）'!E21</f>
        <v xml:space="preserve">  </v>
      </c>
      <c r="E20" s="152">
        <f t="shared" si="1"/>
        <v>0</v>
      </c>
      <c r="F20" s="152">
        <f>'シングルス（エントリー）'!F21</f>
        <v>0</v>
      </c>
      <c r="G20" s="152">
        <f>'シングルス（エントリー）'!G21</f>
        <v>0</v>
      </c>
      <c r="H20" s="152">
        <f t="shared" si="2"/>
        <v>0</v>
      </c>
      <c r="I20" s="152" t="s">
        <v>260</v>
      </c>
      <c r="J20" s="152" t="str">
        <f>'シングルス（エントリー）'!J21&amp;" "&amp;'シングルス（エントリー）'!K21&amp;" "&amp;'シングルス（エントリー）'!L21</f>
        <v xml:space="preserve">  </v>
      </c>
      <c r="K20" s="152">
        <f t="shared" si="3"/>
        <v>0</v>
      </c>
      <c r="L20" s="152">
        <f>'シングルス（エントリー）'!M21</f>
        <v>0</v>
      </c>
      <c r="M20" s="152">
        <f>'シングルス（エントリー）'!N21</f>
        <v>0</v>
      </c>
      <c r="O20" s="152">
        <f t="shared" si="4"/>
        <v>0</v>
      </c>
      <c r="P20" s="152">
        <f t="shared" si="5"/>
        <v>0</v>
      </c>
      <c r="Q20" s="152" t="s">
        <v>143</v>
      </c>
      <c r="R20" s="152" t="str">
        <f>'ダブルス（エントリー）'!D35&amp;" "&amp;'ダブルス（エントリー）'!E35&amp;" "&amp;'ダブルス（エントリー）'!F35</f>
        <v xml:space="preserve">  </v>
      </c>
      <c r="S20" s="152">
        <f>'ダブルス（エントリー）'!G35</f>
        <v>0</v>
      </c>
      <c r="T20" s="152">
        <f>'ダブルス（エントリー）'!H35</f>
        <v>0</v>
      </c>
      <c r="U20" s="152" t="str">
        <f>'ダブルス（エントリー）'!D36&amp;" "&amp;'ダブルス（エントリー）'!E36&amp;" "&amp;'ダブルス（エントリー）'!F36</f>
        <v xml:space="preserve">  </v>
      </c>
      <c r="V20" s="152">
        <f>'ダブルス（エントリー）'!G36</f>
        <v>0</v>
      </c>
      <c r="W20" s="152">
        <f>'ダブルス（エントリー）'!H36</f>
        <v>0</v>
      </c>
      <c r="X20" s="152">
        <f t="shared" si="6"/>
        <v>0</v>
      </c>
      <c r="Y20" s="152">
        <f t="shared" si="7"/>
        <v>0</v>
      </c>
      <c r="Z20" s="152">
        <f t="shared" si="8"/>
        <v>0</v>
      </c>
      <c r="AA20" s="152" t="s">
        <v>143</v>
      </c>
      <c r="AB20" s="152" t="str">
        <f>'ダブルス（エントリー）'!K35&amp;" "&amp;'ダブルス（エントリー）'!L35&amp;" "&amp;'ダブルス（エントリー）'!M35</f>
        <v xml:space="preserve">  </v>
      </c>
      <c r="AC20" s="152">
        <f>'ダブルス（エントリー）'!N35</f>
        <v>0</v>
      </c>
      <c r="AD20" s="152">
        <f>'ダブルス（エントリー）'!O35</f>
        <v>0</v>
      </c>
      <c r="AE20" s="152" t="str">
        <f>'ダブルス（エントリー）'!K36&amp;" "&amp;'ダブルス（エントリー）'!L36&amp;" "&amp;'ダブルス（エントリー）'!M36</f>
        <v xml:space="preserve">  </v>
      </c>
      <c r="AF20" s="152">
        <f>'ダブルス（エントリー）'!N36</f>
        <v>0</v>
      </c>
      <c r="AG20" s="152">
        <f>'ダブルス（エントリー）'!O36</f>
        <v>0</v>
      </c>
      <c r="AH20" s="152">
        <f t="shared" si="9"/>
        <v>0</v>
      </c>
      <c r="AJ20" s="152">
        <f t="shared" si="10"/>
        <v>0</v>
      </c>
      <c r="AK20" s="152">
        <f t="shared" si="11"/>
        <v>0</v>
      </c>
      <c r="AL20" s="152" t="s">
        <v>415</v>
      </c>
      <c r="AM20" s="152" t="str">
        <f>VLOOKUP($AL20&amp;AM$4,'団体（エントリー）'!$U$7:$AC$82,データ※触らないでください!AM$3,FALSE)</f>
        <v xml:space="preserve">  </v>
      </c>
      <c r="AN20" s="152" t="str">
        <f>VLOOKUP($AL20&amp;AN$4,'団体（エントリー）'!$U$7:$AC$82,データ※触らないでください!AN$3,FALSE)</f>
        <v xml:space="preserve">  </v>
      </c>
      <c r="AO20" s="152" t="str">
        <f>VLOOKUP($AL20&amp;AO$4,'団体（エントリー）'!$U$7:$AC$82,データ※触らないでください!AO$3,FALSE)</f>
        <v xml:space="preserve">  </v>
      </c>
      <c r="AP20" s="152" t="str">
        <f>VLOOKUP($AL20&amp;AP$4,'団体（エントリー）'!$U$7:$AC$82,データ※触らないでください!AP$3,FALSE)</f>
        <v xml:space="preserve">  </v>
      </c>
      <c r="AQ20" s="152" t="str">
        <f>VLOOKUP($AL20&amp;AQ$4,'団体（エントリー）'!$U$7:$AC$82,データ※触らないでください!AQ$3,FALSE)</f>
        <v xml:space="preserve">  </v>
      </c>
      <c r="AR20" s="152">
        <f>VLOOKUP($AL20&amp;AR$4,'団体（エントリー）'!$U$7:$AC$82,データ※触らないでください!AR$3,FALSE)</f>
        <v>0</v>
      </c>
      <c r="AS20" s="152">
        <f>VLOOKUP($AL20&amp;AS$4,'団体（エントリー）'!$U$7:$AC$82,データ※触らないでください!AS$3,FALSE)</f>
        <v>0</v>
      </c>
      <c r="AT20" s="152">
        <f>VLOOKUP($AL20&amp;AT$4,'団体（エントリー）'!$U$7:$AC$82,データ※触らないでください!AT$3,FALSE)</f>
        <v>0</v>
      </c>
      <c r="AU20" s="152">
        <f>VLOOKUP($AL20&amp;AU$4,'団体（エントリー）'!$U$7:$AC$82,データ※触らないでください!AU$3,FALSE)</f>
        <v>0</v>
      </c>
      <c r="AV20" s="152">
        <f>VLOOKUP($AL20&amp;AV$4,'団体（エントリー）'!$U$7:$AC$82,データ※触らないでください!AV$3,FALSE)</f>
        <v>0</v>
      </c>
      <c r="AW20" s="152">
        <f>VLOOKUP($AL20&amp;AW$4,'団体（エントリー）'!$U$7:$AC$82,データ※触らないでください!AW$3,FALSE)</f>
        <v>0</v>
      </c>
      <c r="AX20" s="152">
        <f>VLOOKUP($AL20&amp;AX$4,'団体（エントリー）'!$U$7:$AC$82,データ※触らないでください!AX$3,FALSE)</f>
        <v>0</v>
      </c>
      <c r="AY20" s="152">
        <f>VLOOKUP($AL20&amp;AY$4,'団体（エントリー）'!$U$7:$AC$82,データ※触らないでください!AY$3,FALSE)</f>
        <v>0</v>
      </c>
      <c r="AZ20" s="152">
        <f>VLOOKUP($AL20&amp;AZ$4,'団体（エントリー）'!$U$7:$AC$82,データ※触らないでください!AZ$3,FALSE)</f>
        <v>0</v>
      </c>
      <c r="BA20" s="152">
        <f>VLOOKUP($AL20&amp;BA$4,'団体（エントリー）'!$U$7:$AC$82,データ※触らないでください!BA$3,FALSE)</f>
        <v>0</v>
      </c>
      <c r="BB20" s="152">
        <f>VLOOKUP($AL20&amp;BB$4,'団体（エントリー）'!$U$7:$AC$82,データ※触らないでください!BB$3,FALSE)</f>
        <v>0</v>
      </c>
      <c r="BC20" s="152">
        <f>VLOOKUP($AL20&amp;BC$4,'団体（エントリー）'!$U$7:$AC$82,データ※触らないでください!BC$3,FALSE)</f>
        <v>0</v>
      </c>
      <c r="BD20" s="152">
        <f>VLOOKUP($AL20&amp;BD$4,'団体（エントリー）'!$U$7:$AC$82,データ※触らないでください!BD$3,FALSE)</f>
        <v>0</v>
      </c>
      <c r="BE20" s="152">
        <f>VLOOKUP($AL20&amp;BE$4,'団体（エントリー）'!$U$7:$AC$82,データ※触らないでください!BE$3,FALSE)</f>
        <v>0</v>
      </c>
      <c r="BF20" s="152">
        <f>VLOOKUP($AL20&amp;BF$4,'団体（エントリー）'!$U$7:$AC$82,データ※触らないでください!BF$3,FALSE)</f>
        <v>0</v>
      </c>
      <c r="BG20" s="152">
        <f t="shared" si="12"/>
        <v>0</v>
      </c>
      <c r="BH20" s="152">
        <f t="shared" si="13"/>
        <v>0</v>
      </c>
      <c r="BI20" s="152" t="s">
        <v>415</v>
      </c>
      <c r="BJ20" s="152" t="str">
        <f>VLOOKUP($AL20&amp;BJ$4,'団体（エントリー）'!$U$7:$AC$82,データ※触らないでください!BJ$3,FALSE)</f>
        <v xml:space="preserve">  </v>
      </c>
      <c r="BK20" s="152" t="str">
        <f>VLOOKUP($AL20&amp;BK$4,'団体（エントリー）'!$U$7:$AC$82,データ※触らないでください!BK$3,FALSE)</f>
        <v xml:space="preserve">  </v>
      </c>
      <c r="BL20" s="152" t="str">
        <f>VLOOKUP($AL20&amp;BL$4,'団体（エントリー）'!$U$7:$AC$82,データ※触らないでください!BL$3,FALSE)</f>
        <v xml:space="preserve">  </v>
      </c>
      <c r="BM20" s="152" t="str">
        <f>VLOOKUP($AL20&amp;BM$4,'団体（エントリー）'!$U$7:$AC$82,データ※触らないでください!BM$3,FALSE)</f>
        <v xml:space="preserve">  </v>
      </c>
      <c r="BN20" s="152" t="str">
        <f>VLOOKUP($AL20&amp;BN$4,'団体（エントリー）'!$U$7:$AC$82,データ※触らないでください!BN$3,FALSE)</f>
        <v xml:space="preserve">  </v>
      </c>
      <c r="BO20" s="152">
        <f>VLOOKUP($AL20&amp;BO$4,'団体（エントリー）'!$U$7:$AC$82,データ※触らないでください!BO$3,FALSE)</f>
        <v>0</v>
      </c>
      <c r="BP20" s="152">
        <f>VLOOKUP($AL20&amp;BP$4,'団体（エントリー）'!$U$7:$AC$82,データ※触らないでください!BP$3,FALSE)</f>
        <v>0</v>
      </c>
      <c r="BQ20" s="152">
        <f>VLOOKUP($AL20&amp;BQ$4,'団体（エントリー）'!$U$7:$AC$82,データ※触らないでください!BQ$3,FALSE)</f>
        <v>0</v>
      </c>
      <c r="BR20" s="152">
        <f>VLOOKUP($AL20&amp;BR$4,'団体（エントリー）'!$U$7:$AC$82,データ※触らないでください!BR$3,FALSE)</f>
        <v>0</v>
      </c>
      <c r="BS20" s="152">
        <f>VLOOKUP($AL20&amp;BS$4,'団体（エントリー）'!$U$7:$AC$82,データ※触らないでください!BS$3,FALSE)</f>
        <v>0</v>
      </c>
      <c r="BT20" s="152">
        <f>VLOOKUP($AL20&amp;BT$4,'団体（エントリー）'!$U$7:$AC$82,データ※触らないでください!BT$3,FALSE)</f>
        <v>0</v>
      </c>
      <c r="BU20" s="152">
        <f>VLOOKUP($AL20&amp;BU$4,'団体（エントリー）'!$U$7:$AC$82,データ※触らないでください!BU$3,FALSE)</f>
        <v>0</v>
      </c>
      <c r="BV20" s="152">
        <f>VLOOKUP($AL20&amp;BV$4,'団体（エントリー）'!$U$7:$AC$82,データ※触らないでください!BV$3,FALSE)</f>
        <v>0</v>
      </c>
      <c r="BW20" s="152">
        <f>VLOOKUP($AL20&amp;BW$4,'団体（エントリー）'!$U$7:$AC$82,データ※触らないでください!BW$3,FALSE)</f>
        <v>0</v>
      </c>
      <c r="BX20" s="152">
        <f>VLOOKUP($AL20&amp;BX$4,'団体（エントリー）'!$U$7:$AC$82,データ※触らないでください!BX$3,FALSE)</f>
        <v>0</v>
      </c>
      <c r="BY20" s="152">
        <f>VLOOKUP($AL20&amp;BY$4,'団体（エントリー）'!$U$7:$AC$82,データ※触らないでください!BY$3,FALSE)</f>
        <v>0</v>
      </c>
      <c r="BZ20" s="152">
        <f>VLOOKUP($AL20&amp;BZ$4,'団体（エントリー）'!$U$7:$AC$82,データ※触らないでください!BZ$3,FALSE)</f>
        <v>0</v>
      </c>
      <c r="CA20" s="152">
        <f>VLOOKUP($AL20&amp;CA$4,'団体（エントリー）'!$U$7:$AC$82,データ※触らないでください!CA$3,FALSE)</f>
        <v>0</v>
      </c>
      <c r="CB20" s="152">
        <f>VLOOKUP($AL20&amp;CB$4,'団体（エントリー）'!$U$7:$AC$82,データ※触らないでください!CB$3,FALSE)</f>
        <v>0</v>
      </c>
      <c r="CC20" s="152">
        <f>VLOOKUP($AL20&amp;CC$4,'団体（エントリー）'!$U$7:$AC$82,データ※触らないでください!CC$3,FALSE)</f>
        <v>0</v>
      </c>
    </row>
    <row r="21" spans="2:81" hidden="1" x14ac:dyDescent="0.15">
      <c r="B21" s="152">
        <f t="shared" si="0"/>
        <v>0</v>
      </c>
      <c r="C21" s="152" t="s">
        <v>196</v>
      </c>
      <c r="D21" s="152" t="str">
        <f>'シングルス（エントリー）'!C22&amp;" "&amp;'シングルス（エントリー）'!D22&amp;" "&amp;'シングルス（エントリー）'!E22</f>
        <v xml:space="preserve">  </v>
      </c>
      <c r="E21" s="152">
        <f t="shared" si="1"/>
        <v>0</v>
      </c>
      <c r="F21" s="152">
        <f>'シングルス（エントリー）'!F22</f>
        <v>0</v>
      </c>
      <c r="G21" s="152">
        <f>'シングルス（エントリー）'!G22</f>
        <v>0</v>
      </c>
      <c r="H21" s="152">
        <f t="shared" si="2"/>
        <v>0</v>
      </c>
      <c r="I21" s="152" t="s">
        <v>261</v>
      </c>
      <c r="J21" s="152" t="str">
        <f>'シングルス（エントリー）'!J22&amp;" "&amp;'シングルス（エントリー）'!K22&amp;" "&amp;'シングルス（エントリー）'!L22</f>
        <v xml:space="preserve">  </v>
      </c>
      <c r="K21" s="152">
        <f t="shared" si="3"/>
        <v>0</v>
      </c>
      <c r="L21" s="152">
        <f>'シングルス（エントリー）'!M22</f>
        <v>0</v>
      </c>
      <c r="M21" s="152">
        <f>'シングルス（エントリー）'!N22</f>
        <v>0</v>
      </c>
      <c r="O21" s="152">
        <f t="shared" si="4"/>
        <v>0</v>
      </c>
      <c r="P21" s="152">
        <f t="shared" si="5"/>
        <v>0</v>
      </c>
      <c r="Q21" s="152" t="s">
        <v>144</v>
      </c>
      <c r="R21" s="152" t="str">
        <f>'ダブルス（エントリー）'!D37&amp;" "&amp;'ダブルス（エントリー）'!E37&amp;" "&amp;'ダブルス（エントリー）'!F37</f>
        <v xml:space="preserve">  </v>
      </c>
      <c r="S21" s="152">
        <f>'ダブルス（エントリー）'!G37</f>
        <v>0</v>
      </c>
      <c r="T21" s="152">
        <f>'ダブルス（エントリー）'!H37</f>
        <v>0</v>
      </c>
      <c r="U21" s="152" t="str">
        <f>'ダブルス（エントリー）'!D38&amp;" "&amp;'ダブルス（エントリー）'!E38&amp;" "&amp;'ダブルス（エントリー）'!F38</f>
        <v xml:space="preserve">  </v>
      </c>
      <c r="V21" s="152">
        <f>'ダブルス（エントリー）'!G38</f>
        <v>0</v>
      </c>
      <c r="W21" s="152">
        <f>'ダブルス（エントリー）'!H38</f>
        <v>0</v>
      </c>
      <c r="X21" s="152">
        <f t="shared" si="6"/>
        <v>0</v>
      </c>
      <c r="Y21" s="152">
        <f t="shared" si="7"/>
        <v>0</v>
      </c>
      <c r="Z21" s="152">
        <f t="shared" si="8"/>
        <v>0</v>
      </c>
      <c r="AA21" s="152" t="s">
        <v>144</v>
      </c>
      <c r="AB21" s="152" t="str">
        <f>'ダブルス（エントリー）'!K37&amp;" "&amp;'ダブルス（エントリー）'!L37&amp;" "&amp;'ダブルス（エントリー）'!M37</f>
        <v xml:space="preserve">  </v>
      </c>
      <c r="AC21" s="152">
        <f>'ダブルス（エントリー）'!N37</f>
        <v>0</v>
      </c>
      <c r="AD21" s="152">
        <f>'ダブルス（エントリー）'!O37</f>
        <v>0</v>
      </c>
      <c r="AE21" s="152" t="str">
        <f>'ダブルス（エントリー）'!K38&amp;" "&amp;'ダブルス（エントリー）'!L38&amp;" "&amp;'ダブルス（エントリー）'!M38</f>
        <v xml:space="preserve">  </v>
      </c>
      <c r="AF21" s="152">
        <f>'ダブルス（エントリー）'!N38</f>
        <v>0</v>
      </c>
      <c r="AG21" s="152">
        <f>'ダブルス（エントリー）'!O38</f>
        <v>0</v>
      </c>
      <c r="AH21" s="152">
        <f t="shared" si="9"/>
        <v>0</v>
      </c>
    </row>
    <row r="22" spans="2:81" hidden="1" x14ac:dyDescent="0.15">
      <c r="B22" s="152">
        <f t="shared" si="0"/>
        <v>0</v>
      </c>
      <c r="C22" s="152" t="s">
        <v>197</v>
      </c>
      <c r="D22" s="152" t="str">
        <f>'シングルス（エントリー）'!C23&amp;" "&amp;'シングルス（エントリー）'!D23&amp;" "&amp;'シングルス（エントリー）'!E23</f>
        <v xml:space="preserve">  </v>
      </c>
      <c r="E22" s="152">
        <f t="shared" si="1"/>
        <v>0</v>
      </c>
      <c r="F22" s="152">
        <f>'シングルス（エントリー）'!F23</f>
        <v>0</v>
      </c>
      <c r="G22" s="152">
        <f>'シングルス（エントリー）'!G23</f>
        <v>0</v>
      </c>
      <c r="H22" s="152">
        <f t="shared" si="2"/>
        <v>0</v>
      </c>
      <c r="I22" s="152" t="s">
        <v>262</v>
      </c>
      <c r="J22" s="152" t="str">
        <f>'シングルス（エントリー）'!J23&amp;" "&amp;'シングルス（エントリー）'!K23&amp;" "&amp;'シングルス（エントリー）'!L23</f>
        <v xml:space="preserve">  </v>
      </c>
      <c r="K22" s="152">
        <f t="shared" si="3"/>
        <v>0</v>
      </c>
      <c r="L22" s="152">
        <f>'シングルス（エントリー）'!M23</f>
        <v>0</v>
      </c>
      <c r="M22" s="152">
        <f>'シングルス（エントリー）'!N23</f>
        <v>0</v>
      </c>
      <c r="O22" s="152">
        <f t="shared" si="4"/>
        <v>0</v>
      </c>
      <c r="P22" s="152">
        <f t="shared" si="5"/>
        <v>0</v>
      </c>
      <c r="Q22" s="152" t="s">
        <v>145</v>
      </c>
      <c r="R22" s="152" t="str">
        <f>'ダブルス（エントリー）'!D39&amp;" "&amp;'ダブルス（エントリー）'!E39&amp;" "&amp;'ダブルス（エントリー）'!F39</f>
        <v xml:space="preserve">  </v>
      </c>
      <c r="S22" s="152">
        <f>'ダブルス（エントリー）'!G39</f>
        <v>0</v>
      </c>
      <c r="T22" s="152">
        <f>'ダブルス（エントリー）'!H39</f>
        <v>0</v>
      </c>
      <c r="U22" s="152" t="str">
        <f>'ダブルス（エントリー）'!D40&amp;" "&amp;'ダブルス（エントリー）'!E40&amp;" "&amp;'ダブルス（エントリー）'!F40</f>
        <v xml:space="preserve">  </v>
      </c>
      <c r="V22" s="152">
        <f>'ダブルス（エントリー）'!G40</f>
        <v>0</v>
      </c>
      <c r="W22" s="152">
        <f>'ダブルス（エントリー）'!H40</f>
        <v>0</v>
      </c>
      <c r="X22" s="152">
        <f t="shared" si="6"/>
        <v>0</v>
      </c>
      <c r="Y22" s="152">
        <f t="shared" si="7"/>
        <v>0</v>
      </c>
      <c r="Z22" s="152">
        <f t="shared" si="8"/>
        <v>0</v>
      </c>
      <c r="AA22" s="152" t="s">
        <v>145</v>
      </c>
      <c r="AB22" s="152" t="str">
        <f>'ダブルス（エントリー）'!K39&amp;" "&amp;'ダブルス（エントリー）'!L39&amp;" "&amp;'ダブルス（エントリー）'!M39</f>
        <v xml:space="preserve">  </v>
      </c>
      <c r="AC22" s="152">
        <f>'ダブルス（エントリー）'!N39</f>
        <v>0</v>
      </c>
      <c r="AD22" s="152">
        <f>'ダブルス（エントリー）'!O39</f>
        <v>0</v>
      </c>
      <c r="AE22" s="152" t="str">
        <f>'ダブルス（エントリー）'!K40&amp;" "&amp;'ダブルス（エントリー）'!L40&amp;" "&amp;'ダブルス（エントリー）'!M40</f>
        <v xml:space="preserve">  </v>
      </c>
      <c r="AF22" s="152">
        <f>'ダブルス（エントリー）'!N40</f>
        <v>0</v>
      </c>
      <c r="AG22" s="152">
        <f>'ダブルス（エントリー）'!O40</f>
        <v>0</v>
      </c>
      <c r="AH22" s="152">
        <f t="shared" si="9"/>
        <v>0</v>
      </c>
    </row>
    <row r="23" spans="2:81" hidden="1" x14ac:dyDescent="0.15">
      <c r="B23" s="152">
        <f t="shared" si="0"/>
        <v>0</v>
      </c>
      <c r="C23" s="152" t="s">
        <v>198</v>
      </c>
      <c r="D23" s="152" t="str">
        <f>'シングルス（エントリー）'!C24&amp;" "&amp;'シングルス（エントリー）'!D24&amp;" "&amp;'シングルス（エントリー）'!E24</f>
        <v xml:space="preserve">  </v>
      </c>
      <c r="E23" s="152">
        <f t="shared" si="1"/>
        <v>0</v>
      </c>
      <c r="F23" s="152">
        <f>'シングルス（エントリー）'!F24</f>
        <v>0</v>
      </c>
      <c r="G23" s="152">
        <f>'シングルス（エントリー）'!G24</f>
        <v>0</v>
      </c>
      <c r="H23" s="152">
        <f t="shared" si="2"/>
        <v>0</v>
      </c>
      <c r="I23" s="152" t="s">
        <v>263</v>
      </c>
      <c r="J23" s="152" t="str">
        <f>'シングルス（エントリー）'!J24&amp;" "&amp;'シングルス（エントリー）'!K24&amp;" "&amp;'シングルス（エントリー）'!L24</f>
        <v xml:space="preserve">  </v>
      </c>
      <c r="K23" s="152">
        <f t="shared" si="3"/>
        <v>0</v>
      </c>
      <c r="L23" s="152">
        <f>'シングルス（エントリー）'!M24</f>
        <v>0</v>
      </c>
      <c r="M23" s="152">
        <f>'シングルス（エントリー）'!N24</f>
        <v>0</v>
      </c>
      <c r="O23" s="152">
        <f t="shared" si="4"/>
        <v>0</v>
      </c>
      <c r="P23" s="152">
        <f t="shared" si="5"/>
        <v>0</v>
      </c>
      <c r="Q23" s="152" t="s">
        <v>146</v>
      </c>
      <c r="R23" s="152" t="str">
        <f>'ダブルス（エントリー）'!D41&amp;" "&amp;'ダブルス（エントリー）'!E41&amp;" "&amp;'ダブルス（エントリー）'!F41</f>
        <v xml:space="preserve">  </v>
      </c>
      <c r="S23" s="152">
        <f>'ダブルス（エントリー）'!G41</f>
        <v>0</v>
      </c>
      <c r="T23" s="152">
        <f>'ダブルス（エントリー）'!H41</f>
        <v>0</v>
      </c>
      <c r="U23" s="152" t="str">
        <f>'ダブルス（エントリー）'!D42&amp;" "&amp;'ダブルス（エントリー）'!E42&amp;" "&amp;'ダブルス（エントリー）'!F42</f>
        <v xml:space="preserve">  </v>
      </c>
      <c r="V23" s="152">
        <f>'ダブルス（エントリー）'!G42</f>
        <v>0</v>
      </c>
      <c r="W23" s="152">
        <f>'ダブルス（エントリー）'!H42</f>
        <v>0</v>
      </c>
      <c r="X23" s="152">
        <f t="shared" si="6"/>
        <v>0</v>
      </c>
      <c r="Y23" s="152">
        <f t="shared" si="7"/>
        <v>0</v>
      </c>
      <c r="Z23" s="152">
        <f t="shared" si="8"/>
        <v>0</v>
      </c>
      <c r="AA23" s="152" t="s">
        <v>146</v>
      </c>
      <c r="AB23" s="152" t="str">
        <f>'ダブルス（エントリー）'!K41&amp;" "&amp;'ダブルス（エントリー）'!L41&amp;" "&amp;'ダブルス（エントリー）'!M41</f>
        <v xml:space="preserve">  </v>
      </c>
      <c r="AC23" s="152">
        <f>'ダブルス（エントリー）'!N41</f>
        <v>0</v>
      </c>
      <c r="AD23" s="152">
        <f>'ダブルス（エントリー）'!O41</f>
        <v>0</v>
      </c>
      <c r="AE23" s="152" t="str">
        <f>'ダブルス（エントリー）'!K42&amp;" "&amp;'ダブルス（エントリー）'!L42&amp;" "&amp;'ダブルス（エントリー）'!M42</f>
        <v xml:space="preserve">  </v>
      </c>
      <c r="AF23" s="152">
        <f>'ダブルス（エントリー）'!N42</f>
        <v>0</v>
      </c>
      <c r="AG23" s="152">
        <f>'ダブルス（エントリー）'!O42</f>
        <v>0</v>
      </c>
      <c r="AH23" s="152">
        <f t="shared" si="9"/>
        <v>0</v>
      </c>
    </row>
    <row r="24" spans="2:81" hidden="1" x14ac:dyDescent="0.15">
      <c r="B24" s="152">
        <f t="shared" si="0"/>
        <v>0</v>
      </c>
      <c r="C24" s="152" t="s">
        <v>199</v>
      </c>
      <c r="D24" s="152" t="str">
        <f>'シングルス（エントリー）'!C25&amp;" "&amp;'シングルス（エントリー）'!D25&amp;" "&amp;'シングルス（エントリー）'!E25</f>
        <v xml:space="preserve">  </v>
      </c>
      <c r="E24" s="152">
        <f t="shared" si="1"/>
        <v>0</v>
      </c>
      <c r="F24" s="152">
        <f>'シングルス（エントリー）'!F25</f>
        <v>0</v>
      </c>
      <c r="G24" s="152">
        <f>'シングルス（エントリー）'!G25</f>
        <v>0</v>
      </c>
      <c r="H24" s="152">
        <f t="shared" si="2"/>
        <v>0</v>
      </c>
      <c r="I24" s="152" t="s">
        <v>264</v>
      </c>
      <c r="J24" s="152" t="str">
        <f>'シングルス（エントリー）'!J25&amp;" "&amp;'シングルス（エントリー）'!K25&amp;" "&amp;'シングルス（エントリー）'!L25</f>
        <v xml:space="preserve">  </v>
      </c>
      <c r="K24" s="152">
        <f t="shared" si="3"/>
        <v>0</v>
      </c>
      <c r="L24" s="152">
        <f>'シングルス（エントリー）'!M25</f>
        <v>0</v>
      </c>
      <c r="M24" s="152">
        <f>'シングルス（エントリー）'!N25</f>
        <v>0</v>
      </c>
      <c r="O24" s="152">
        <f t="shared" si="4"/>
        <v>0</v>
      </c>
      <c r="P24" s="152">
        <f t="shared" si="5"/>
        <v>0</v>
      </c>
      <c r="Q24" s="152" t="s">
        <v>147</v>
      </c>
      <c r="R24" s="152" t="str">
        <f>'ダブルス（エントリー）'!D43&amp;" "&amp;'ダブルス（エントリー）'!E43&amp;" "&amp;'ダブルス（エントリー）'!F43</f>
        <v xml:space="preserve">  </v>
      </c>
      <c r="S24" s="152">
        <f>'ダブルス（エントリー）'!G43</f>
        <v>0</v>
      </c>
      <c r="T24" s="152">
        <f>'ダブルス（エントリー）'!H43</f>
        <v>0</v>
      </c>
      <c r="U24" s="152" t="str">
        <f>'ダブルス（エントリー）'!D44&amp;" "&amp;'ダブルス（エントリー）'!E44&amp;" "&amp;'ダブルス（エントリー）'!F44</f>
        <v xml:space="preserve">  </v>
      </c>
      <c r="V24" s="152">
        <f>'ダブルス（エントリー）'!G44</f>
        <v>0</v>
      </c>
      <c r="W24" s="152">
        <f>'ダブルス（エントリー）'!H44</f>
        <v>0</v>
      </c>
      <c r="X24" s="152">
        <f t="shared" si="6"/>
        <v>0</v>
      </c>
      <c r="Y24" s="152">
        <f t="shared" si="7"/>
        <v>0</v>
      </c>
      <c r="Z24" s="152">
        <f t="shared" si="8"/>
        <v>0</v>
      </c>
      <c r="AA24" s="152" t="s">
        <v>147</v>
      </c>
      <c r="AB24" s="152" t="str">
        <f>'ダブルス（エントリー）'!K43&amp;" "&amp;'ダブルス（エントリー）'!L43&amp;" "&amp;'ダブルス（エントリー）'!M43</f>
        <v xml:space="preserve">  </v>
      </c>
      <c r="AC24" s="152">
        <f>'ダブルス（エントリー）'!N43</f>
        <v>0</v>
      </c>
      <c r="AD24" s="152">
        <f>'ダブルス（エントリー）'!O43</f>
        <v>0</v>
      </c>
      <c r="AE24" s="152" t="str">
        <f>'ダブルス（エントリー）'!K44&amp;" "&amp;'ダブルス（エントリー）'!L44&amp;" "&amp;'ダブルス（エントリー）'!M44</f>
        <v xml:space="preserve">  </v>
      </c>
      <c r="AF24" s="152">
        <f>'ダブルス（エントリー）'!N44</f>
        <v>0</v>
      </c>
      <c r="AG24" s="152">
        <f>'ダブルス（エントリー）'!O44</f>
        <v>0</v>
      </c>
      <c r="AH24" s="152">
        <f t="shared" si="9"/>
        <v>0</v>
      </c>
    </row>
    <row r="25" spans="2:81" hidden="1" x14ac:dyDescent="0.15">
      <c r="B25" s="152">
        <f t="shared" si="0"/>
        <v>0</v>
      </c>
      <c r="C25" s="152" t="s">
        <v>200</v>
      </c>
      <c r="D25" s="152" t="str">
        <f>'シングルス（エントリー）'!C26&amp;" "&amp;'シングルス（エントリー）'!D26&amp;" "&amp;'シングルス（エントリー）'!E26</f>
        <v xml:space="preserve">  </v>
      </c>
      <c r="E25" s="152">
        <f t="shared" si="1"/>
        <v>0</v>
      </c>
      <c r="F25" s="152">
        <f>'シングルス（エントリー）'!F26</f>
        <v>0</v>
      </c>
      <c r="G25" s="152">
        <f>'シングルス（エントリー）'!G26</f>
        <v>0</v>
      </c>
      <c r="H25" s="152">
        <f t="shared" si="2"/>
        <v>0</v>
      </c>
      <c r="I25" s="152" t="s">
        <v>265</v>
      </c>
      <c r="J25" s="152" t="str">
        <f>'シングルス（エントリー）'!J26&amp;" "&amp;'シングルス（エントリー）'!K26&amp;" "&amp;'シングルス（エントリー）'!L26</f>
        <v xml:space="preserve">  </v>
      </c>
      <c r="K25" s="152">
        <f t="shared" si="3"/>
        <v>0</v>
      </c>
      <c r="L25" s="152">
        <f>'シングルス（エントリー）'!M26</f>
        <v>0</v>
      </c>
      <c r="M25" s="152">
        <f>'シングルス（エントリー）'!N26</f>
        <v>0</v>
      </c>
      <c r="O25" s="152">
        <f t="shared" si="4"/>
        <v>0</v>
      </c>
      <c r="P25" s="152">
        <f t="shared" si="5"/>
        <v>0</v>
      </c>
      <c r="Q25" s="152" t="s">
        <v>148</v>
      </c>
      <c r="R25" s="152" t="str">
        <f>'ダブルス（エントリー）'!D45&amp;" "&amp;'ダブルス（エントリー）'!E45&amp;" "&amp;'ダブルス（エントリー）'!F45</f>
        <v xml:space="preserve">  </v>
      </c>
      <c r="S25" s="152">
        <f>'ダブルス（エントリー）'!G45</f>
        <v>0</v>
      </c>
      <c r="T25" s="152">
        <f>'ダブルス（エントリー）'!H45</f>
        <v>0</v>
      </c>
      <c r="U25" s="152" t="str">
        <f>'ダブルス（エントリー）'!D46&amp;" "&amp;'ダブルス（エントリー）'!E46&amp;" "&amp;'ダブルス（エントリー）'!F46</f>
        <v xml:space="preserve">  </v>
      </c>
      <c r="V25" s="152">
        <f>'ダブルス（エントリー）'!G46</f>
        <v>0</v>
      </c>
      <c r="W25" s="152">
        <f>'ダブルス（エントリー）'!H46</f>
        <v>0</v>
      </c>
      <c r="X25" s="152">
        <f t="shared" si="6"/>
        <v>0</v>
      </c>
      <c r="Y25" s="152">
        <f t="shared" si="7"/>
        <v>0</v>
      </c>
      <c r="Z25" s="152">
        <f t="shared" si="8"/>
        <v>0</v>
      </c>
      <c r="AA25" s="152" t="s">
        <v>148</v>
      </c>
      <c r="AB25" s="152" t="str">
        <f>'ダブルス（エントリー）'!K45&amp;" "&amp;'ダブルス（エントリー）'!L45&amp;" "&amp;'ダブルス（エントリー）'!M45</f>
        <v xml:space="preserve">  </v>
      </c>
      <c r="AC25" s="152">
        <f>'ダブルス（エントリー）'!N45</f>
        <v>0</v>
      </c>
      <c r="AD25" s="152">
        <f>'ダブルス（エントリー）'!O45</f>
        <v>0</v>
      </c>
      <c r="AE25" s="152" t="str">
        <f>'ダブルス（エントリー）'!K46&amp;" "&amp;'ダブルス（エントリー）'!L46&amp;" "&amp;'ダブルス（エントリー）'!M46</f>
        <v xml:space="preserve">  </v>
      </c>
      <c r="AF25" s="152">
        <f>'ダブルス（エントリー）'!N46</f>
        <v>0</v>
      </c>
      <c r="AG25" s="152">
        <f>'ダブルス（エントリー）'!O46</f>
        <v>0</v>
      </c>
      <c r="AH25" s="152">
        <f t="shared" si="9"/>
        <v>0</v>
      </c>
    </row>
    <row r="26" spans="2:81" hidden="1" x14ac:dyDescent="0.15">
      <c r="B26" s="152">
        <f t="shared" si="0"/>
        <v>0</v>
      </c>
      <c r="C26" s="152" t="s">
        <v>201</v>
      </c>
      <c r="D26" s="152" t="str">
        <f>'シングルス（エントリー）'!C27&amp;" "&amp;'シングルス（エントリー）'!D27&amp;" "&amp;'シングルス（エントリー）'!E27</f>
        <v xml:space="preserve">  </v>
      </c>
      <c r="E26" s="152">
        <f t="shared" si="1"/>
        <v>0</v>
      </c>
      <c r="F26" s="152">
        <f>'シングルス（エントリー）'!F27</f>
        <v>0</v>
      </c>
      <c r="G26" s="152">
        <f>'シングルス（エントリー）'!G27</f>
        <v>0</v>
      </c>
      <c r="H26" s="152">
        <f t="shared" si="2"/>
        <v>0</v>
      </c>
      <c r="I26" s="152" t="s">
        <v>266</v>
      </c>
      <c r="J26" s="152" t="str">
        <f>'シングルス（エントリー）'!J27&amp;" "&amp;'シングルス（エントリー）'!K27&amp;" "&amp;'シングルス（エントリー）'!L27</f>
        <v xml:space="preserve">  </v>
      </c>
      <c r="K26" s="152">
        <f t="shared" si="3"/>
        <v>0</v>
      </c>
      <c r="L26" s="152">
        <f>'シングルス（エントリー）'!M27</f>
        <v>0</v>
      </c>
      <c r="M26" s="152">
        <f>'シングルス（エントリー）'!N27</f>
        <v>0</v>
      </c>
      <c r="O26" s="152">
        <f t="shared" si="4"/>
        <v>0</v>
      </c>
      <c r="P26" s="152">
        <f t="shared" si="5"/>
        <v>0</v>
      </c>
      <c r="Q26" s="152" t="s">
        <v>149</v>
      </c>
      <c r="R26" s="152" t="str">
        <f>'ダブルス（エントリー）'!D47&amp;" "&amp;'ダブルス（エントリー）'!E47&amp;" "&amp;'ダブルス（エントリー）'!F47</f>
        <v xml:space="preserve">  </v>
      </c>
      <c r="S26" s="152">
        <f>'ダブルス（エントリー）'!G47</f>
        <v>0</v>
      </c>
      <c r="T26" s="152">
        <f>'ダブルス（エントリー）'!H47</f>
        <v>0</v>
      </c>
      <c r="U26" s="152" t="str">
        <f>'ダブルス（エントリー）'!D48&amp;" "&amp;'ダブルス（エントリー）'!E48&amp;" "&amp;'ダブルス（エントリー）'!F48</f>
        <v xml:space="preserve">  </v>
      </c>
      <c r="V26" s="152">
        <f>'ダブルス（エントリー）'!G48</f>
        <v>0</v>
      </c>
      <c r="W26" s="152">
        <f>'ダブルス（エントリー）'!H48</f>
        <v>0</v>
      </c>
      <c r="X26" s="152">
        <f t="shared" si="6"/>
        <v>0</v>
      </c>
      <c r="Y26" s="152">
        <f t="shared" si="7"/>
        <v>0</v>
      </c>
      <c r="Z26" s="152">
        <f t="shared" si="8"/>
        <v>0</v>
      </c>
      <c r="AA26" s="152" t="s">
        <v>149</v>
      </c>
      <c r="AB26" s="152" t="str">
        <f>'ダブルス（エントリー）'!K47&amp;" "&amp;'ダブルス（エントリー）'!L47&amp;" "&amp;'ダブルス（エントリー）'!M47</f>
        <v xml:space="preserve">  </v>
      </c>
      <c r="AC26" s="152">
        <f>'ダブルス（エントリー）'!N47</f>
        <v>0</v>
      </c>
      <c r="AD26" s="152">
        <f>'ダブルス（エントリー）'!O47</f>
        <v>0</v>
      </c>
      <c r="AE26" s="152" t="str">
        <f>'ダブルス（エントリー）'!K48&amp;" "&amp;'ダブルス（エントリー）'!L48&amp;" "&amp;'ダブルス（エントリー）'!M48</f>
        <v xml:space="preserve">  </v>
      </c>
      <c r="AF26" s="152">
        <f>'ダブルス（エントリー）'!N48</f>
        <v>0</v>
      </c>
      <c r="AG26" s="152">
        <f>'ダブルス（エントリー）'!O48</f>
        <v>0</v>
      </c>
      <c r="AH26" s="152">
        <f t="shared" si="9"/>
        <v>0</v>
      </c>
    </row>
    <row r="27" spans="2:81" hidden="1" x14ac:dyDescent="0.15">
      <c r="B27" s="152">
        <f t="shared" si="0"/>
        <v>0</v>
      </c>
      <c r="C27" s="152" t="s">
        <v>202</v>
      </c>
      <c r="D27" s="152" t="str">
        <f>'シングルス（エントリー）'!C28&amp;" "&amp;'シングルス（エントリー）'!D28&amp;" "&amp;'シングルス（エントリー）'!E28</f>
        <v xml:space="preserve">  </v>
      </c>
      <c r="E27" s="152">
        <f t="shared" si="1"/>
        <v>0</v>
      </c>
      <c r="F27" s="152">
        <f>'シングルス（エントリー）'!F28</f>
        <v>0</v>
      </c>
      <c r="G27" s="152">
        <f>'シングルス（エントリー）'!G28</f>
        <v>0</v>
      </c>
      <c r="H27" s="152">
        <f t="shared" si="2"/>
        <v>0</v>
      </c>
      <c r="I27" s="152" t="s">
        <v>267</v>
      </c>
      <c r="J27" s="152" t="str">
        <f>'シングルス（エントリー）'!J28&amp;" "&amp;'シングルス（エントリー）'!K28&amp;" "&amp;'シングルス（エントリー）'!L28</f>
        <v xml:space="preserve">  </v>
      </c>
      <c r="K27" s="152">
        <f t="shared" si="3"/>
        <v>0</v>
      </c>
      <c r="L27" s="152">
        <f>'シングルス（エントリー）'!M28</f>
        <v>0</v>
      </c>
      <c r="M27" s="152">
        <f>'シングルス（エントリー）'!N28</f>
        <v>0</v>
      </c>
      <c r="O27" s="152">
        <f t="shared" si="4"/>
        <v>0</v>
      </c>
      <c r="P27" s="152">
        <f t="shared" si="5"/>
        <v>0</v>
      </c>
      <c r="Q27" s="152" t="s">
        <v>150</v>
      </c>
      <c r="R27" s="152" t="str">
        <f>'ダブルス（エントリー）'!D49&amp;" "&amp;'ダブルス（エントリー）'!E49&amp;" "&amp;'ダブルス（エントリー）'!F49</f>
        <v xml:space="preserve">  </v>
      </c>
      <c r="S27" s="152">
        <f>'ダブルス（エントリー）'!G49</f>
        <v>0</v>
      </c>
      <c r="T27" s="152">
        <f>'ダブルス（エントリー）'!H49</f>
        <v>0</v>
      </c>
      <c r="U27" s="152" t="str">
        <f>'ダブルス（エントリー）'!D50&amp;" "&amp;'ダブルス（エントリー）'!E50&amp;" "&amp;'ダブルス（エントリー）'!F50</f>
        <v xml:space="preserve">  </v>
      </c>
      <c r="V27" s="152">
        <f>'ダブルス（エントリー）'!G50</f>
        <v>0</v>
      </c>
      <c r="W27" s="152">
        <f>'ダブルス（エントリー）'!H50</f>
        <v>0</v>
      </c>
      <c r="X27" s="152">
        <f t="shared" si="6"/>
        <v>0</v>
      </c>
      <c r="Y27" s="152">
        <f t="shared" si="7"/>
        <v>0</v>
      </c>
      <c r="Z27" s="152">
        <f t="shared" si="8"/>
        <v>0</v>
      </c>
      <c r="AA27" s="152" t="s">
        <v>150</v>
      </c>
      <c r="AB27" s="152" t="str">
        <f>'ダブルス（エントリー）'!K49&amp;" "&amp;'ダブルス（エントリー）'!L49&amp;" "&amp;'ダブルス（エントリー）'!M49</f>
        <v xml:space="preserve">  </v>
      </c>
      <c r="AC27" s="152">
        <f>'ダブルス（エントリー）'!N49</f>
        <v>0</v>
      </c>
      <c r="AD27" s="152">
        <f>'ダブルス（エントリー）'!O49</f>
        <v>0</v>
      </c>
      <c r="AE27" s="152" t="str">
        <f>'ダブルス（エントリー）'!K50&amp;" "&amp;'ダブルス（エントリー）'!L50&amp;" "&amp;'ダブルス（エントリー）'!M50</f>
        <v xml:space="preserve">  </v>
      </c>
      <c r="AF27" s="152">
        <f>'ダブルス（エントリー）'!N50</f>
        <v>0</v>
      </c>
      <c r="AG27" s="152">
        <f>'ダブルス（エントリー）'!O50</f>
        <v>0</v>
      </c>
      <c r="AH27" s="152">
        <f t="shared" si="9"/>
        <v>0</v>
      </c>
    </row>
    <row r="28" spans="2:81" hidden="1" x14ac:dyDescent="0.15">
      <c r="B28" s="152">
        <f t="shared" si="0"/>
        <v>0</v>
      </c>
      <c r="C28" s="152" t="s">
        <v>203</v>
      </c>
      <c r="D28" s="152" t="str">
        <f>'シングルス（エントリー）'!C29&amp;" "&amp;'シングルス（エントリー）'!D29&amp;" "&amp;'シングルス（エントリー）'!E29</f>
        <v xml:space="preserve">  </v>
      </c>
      <c r="E28" s="152">
        <f t="shared" si="1"/>
        <v>0</v>
      </c>
      <c r="F28" s="152">
        <f>'シングルス（エントリー）'!F29</f>
        <v>0</v>
      </c>
      <c r="G28" s="152">
        <f>'シングルス（エントリー）'!G29</f>
        <v>0</v>
      </c>
      <c r="H28" s="152">
        <f t="shared" si="2"/>
        <v>0</v>
      </c>
      <c r="I28" s="152" t="s">
        <v>268</v>
      </c>
      <c r="J28" s="152" t="str">
        <f>'シングルス（エントリー）'!J29&amp;" "&amp;'シングルス（エントリー）'!K29&amp;" "&amp;'シングルス（エントリー）'!L29</f>
        <v xml:space="preserve">  </v>
      </c>
      <c r="K28" s="152">
        <f t="shared" si="3"/>
        <v>0</v>
      </c>
      <c r="L28" s="152">
        <f>'シングルス（エントリー）'!M29</f>
        <v>0</v>
      </c>
      <c r="M28" s="152">
        <f>'シングルス（エントリー）'!N29</f>
        <v>0</v>
      </c>
      <c r="O28" s="152">
        <f t="shared" si="4"/>
        <v>0</v>
      </c>
      <c r="P28" s="152">
        <f t="shared" si="5"/>
        <v>0</v>
      </c>
      <c r="Q28" s="152" t="s">
        <v>151</v>
      </c>
      <c r="R28" s="152" t="str">
        <f>'ダブルス（エントリー）'!D51&amp;" "&amp;'ダブルス（エントリー）'!E51&amp;" "&amp;'ダブルス（エントリー）'!F51</f>
        <v xml:space="preserve">  </v>
      </c>
      <c r="S28" s="152">
        <f>'ダブルス（エントリー）'!G51</f>
        <v>0</v>
      </c>
      <c r="T28" s="152">
        <f>'ダブルス（エントリー）'!H51</f>
        <v>0</v>
      </c>
      <c r="U28" s="152" t="str">
        <f>'ダブルス（エントリー）'!D52&amp;" "&amp;'ダブルス（エントリー）'!E52&amp;" "&amp;'ダブルス（エントリー）'!F52</f>
        <v xml:space="preserve">  </v>
      </c>
      <c r="V28" s="152">
        <f>'ダブルス（エントリー）'!G52</f>
        <v>0</v>
      </c>
      <c r="W28" s="152">
        <f>'ダブルス（エントリー）'!H52</f>
        <v>0</v>
      </c>
      <c r="X28" s="152">
        <f t="shared" si="6"/>
        <v>0</v>
      </c>
      <c r="Y28" s="152">
        <f t="shared" si="7"/>
        <v>0</v>
      </c>
      <c r="Z28" s="152">
        <f t="shared" si="8"/>
        <v>0</v>
      </c>
      <c r="AA28" s="152" t="s">
        <v>151</v>
      </c>
      <c r="AB28" s="152" t="str">
        <f>'ダブルス（エントリー）'!K51&amp;" "&amp;'ダブルス（エントリー）'!L51&amp;" "&amp;'ダブルス（エントリー）'!M51</f>
        <v xml:space="preserve">  </v>
      </c>
      <c r="AC28" s="152">
        <f>'ダブルス（エントリー）'!N51</f>
        <v>0</v>
      </c>
      <c r="AD28" s="152">
        <f>'ダブルス（エントリー）'!O51</f>
        <v>0</v>
      </c>
      <c r="AE28" s="152" t="str">
        <f>'ダブルス（エントリー）'!K52&amp;" "&amp;'ダブルス（エントリー）'!L52&amp;" "&amp;'ダブルス（エントリー）'!M52</f>
        <v xml:space="preserve">  </v>
      </c>
      <c r="AF28" s="152">
        <f>'ダブルス（エントリー）'!N52</f>
        <v>0</v>
      </c>
      <c r="AG28" s="152">
        <f>'ダブルス（エントリー）'!O52</f>
        <v>0</v>
      </c>
      <c r="AH28" s="152">
        <f t="shared" si="9"/>
        <v>0</v>
      </c>
    </row>
    <row r="29" spans="2:81" hidden="1" x14ac:dyDescent="0.15">
      <c r="B29" s="152">
        <f t="shared" si="0"/>
        <v>0</v>
      </c>
      <c r="C29" s="152" t="s">
        <v>204</v>
      </c>
      <c r="D29" s="152" t="str">
        <f>'シングルス（エントリー）'!C30&amp;" "&amp;'シングルス（エントリー）'!D30&amp;" "&amp;'シングルス（エントリー）'!E30</f>
        <v xml:space="preserve">  </v>
      </c>
      <c r="E29" s="152">
        <f t="shared" si="1"/>
        <v>0</v>
      </c>
      <c r="F29" s="152">
        <f>'シングルス（エントリー）'!F30</f>
        <v>0</v>
      </c>
      <c r="G29" s="152">
        <f>'シングルス（エントリー）'!G30</f>
        <v>0</v>
      </c>
      <c r="H29" s="152">
        <f t="shared" si="2"/>
        <v>0</v>
      </c>
      <c r="I29" s="152" t="s">
        <v>269</v>
      </c>
      <c r="J29" s="152" t="str">
        <f>'シングルス（エントリー）'!J30&amp;" "&amp;'シングルス（エントリー）'!K30&amp;" "&amp;'シングルス（エントリー）'!L30</f>
        <v xml:space="preserve">  </v>
      </c>
      <c r="K29" s="152">
        <f t="shared" si="3"/>
        <v>0</v>
      </c>
      <c r="L29" s="152">
        <f>'シングルス（エントリー）'!M30</f>
        <v>0</v>
      </c>
      <c r="M29" s="152">
        <f>'シングルス（エントリー）'!N30</f>
        <v>0</v>
      </c>
      <c r="O29" s="152">
        <f t="shared" si="4"/>
        <v>0</v>
      </c>
      <c r="P29" s="152">
        <f t="shared" si="5"/>
        <v>0</v>
      </c>
      <c r="Q29" s="152" t="s">
        <v>152</v>
      </c>
      <c r="R29" s="152" t="str">
        <f>'ダブルス（エントリー）'!D53&amp;" "&amp;'ダブルス（エントリー）'!E53&amp;" "&amp;'ダブルス（エントリー）'!F53</f>
        <v xml:space="preserve">  </v>
      </c>
      <c r="S29" s="152">
        <f>'ダブルス（エントリー）'!G53</f>
        <v>0</v>
      </c>
      <c r="T29" s="152">
        <f>'ダブルス（エントリー）'!H53</f>
        <v>0</v>
      </c>
      <c r="U29" s="152" t="str">
        <f>'ダブルス（エントリー）'!D54&amp;" "&amp;'ダブルス（エントリー）'!E54&amp;" "&amp;'ダブルス（エントリー）'!F54</f>
        <v xml:space="preserve">  </v>
      </c>
      <c r="V29" s="152">
        <f>'ダブルス（エントリー）'!G54</f>
        <v>0</v>
      </c>
      <c r="W29" s="152">
        <f>'ダブルス（エントリー）'!H54</f>
        <v>0</v>
      </c>
      <c r="X29" s="152">
        <f t="shared" si="6"/>
        <v>0</v>
      </c>
      <c r="Y29" s="152">
        <f t="shared" si="7"/>
        <v>0</v>
      </c>
      <c r="Z29" s="152">
        <f t="shared" si="8"/>
        <v>0</v>
      </c>
      <c r="AA29" s="152" t="s">
        <v>152</v>
      </c>
      <c r="AB29" s="152" t="str">
        <f>'ダブルス（エントリー）'!K53&amp;" "&amp;'ダブルス（エントリー）'!L53&amp;" "&amp;'ダブルス（エントリー）'!M53</f>
        <v xml:space="preserve">  </v>
      </c>
      <c r="AC29" s="152">
        <f>'ダブルス（エントリー）'!N53</f>
        <v>0</v>
      </c>
      <c r="AD29" s="152">
        <f>'ダブルス（エントリー）'!O53</f>
        <v>0</v>
      </c>
      <c r="AE29" s="152" t="str">
        <f>'ダブルス（エントリー）'!K54&amp;" "&amp;'ダブルス（エントリー）'!L54&amp;" "&amp;'ダブルス（エントリー）'!M54</f>
        <v xml:space="preserve">  </v>
      </c>
      <c r="AF29" s="152">
        <f>'ダブルス（エントリー）'!N54</f>
        <v>0</v>
      </c>
      <c r="AG29" s="152">
        <f>'ダブルス（エントリー）'!O54</f>
        <v>0</v>
      </c>
      <c r="AH29" s="152">
        <f t="shared" si="9"/>
        <v>0</v>
      </c>
    </row>
    <row r="30" spans="2:81" hidden="1" x14ac:dyDescent="0.15">
      <c r="B30" s="152">
        <f t="shared" si="0"/>
        <v>0</v>
      </c>
      <c r="C30" s="152" t="s">
        <v>205</v>
      </c>
      <c r="D30" s="152" t="str">
        <f>'シングルス（エントリー）'!C31&amp;" "&amp;'シングルス（エントリー）'!D31&amp;" "&amp;'シングルス（エントリー）'!E31</f>
        <v xml:space="preserve">  </v>
      </c>
      <c r="E30" s="152">
        <f t="shared" si="1"/>
        <v>0</v>
      </c>
      <c r="F30" s="152">
        <f>'シングルス（エントリー）'!F31</f>
        <v>0</v>
      </c>
      <c r="G30" s="152">
        <f>'シングルス（エントリー）'!G31</f>
        <v>0</v>
      </c>
      <c r="H30" s="152">
        <f t="shared" si="2"/>
        <v>0</v>
      </c>
      <c r="I30" s="152" t="s">
        <v>270</v>
      </c>
      <c r="J30" s="152" t="str">
        <f>'シングルス（エントリー）'!J31&amp;" "&amp;'シングルス（エントリー）'!K31&amp;" "&amp;'シングルス（エントリー）'!L31</f>
        <v xml:space="preserve">  </v>
      </c>
      <c r="K30" s="152">
        <f t="shared" si="3"/>
        <v>0</v>
      </c>
      <c r="L30" s="152">
        <f>'シングルス（エントリー）'!M31</f>
        <v>0</v>
      </c>
      <c r="M30" s="152">
        <f>'シングルス（エントリー）'!N31</f>
        <v>0</v>
      </c>
      <c r="O30" s="152">
        <f t="shared" si="4"/>
        <v>0</v>
      </c>
      <c r="P30" s="152">
        <f t="shared" si="5"/>
        <v>0</v>
      </c>
      <c r="Q30" s="152" t="s">
        <v>153</v>
      </c>
      <c r="R30" s="152" t="str">
        <f>'ダブルス（エントリー）'!D55&amp;" "&amp;'ダブルス（エントリー）'!E55&amp;" "&amp;'ダブルス（エントリー）'!F55</f>
        <v xml:space="preserve">  </v>
      </c>
      <c r="S30" s="152">
        <f>'ダブルス（エントリー）'!G55</f>
        <v>0</v>
      </c>
      <c r="T30" s="152">
        <f>'ダブルス（エントリー）'!H55</f>
        <v>0</v>
      </c>
      <c r="U30" s="152" t="str">
        <f>'ダブルス（エントリー）'!D56&amp;" "&amp;'ダブルス（エントリー）'!E56&amp;" "&amp;'ダブルス（エントリー）'!F56</f>
        <v xml:space="preserve">  </v>
      </c>
      <c r="V30" s="152">
        <f>'ダブルス（エントリー）'!G56</f>
        <v>0</v>
      </c>
      <c r="W30" s="152">
        <f>'ダブルス（エントリー）'!H56</f>
        <v>0</v>
      </c>
      <c r="X30" s="152">
        <f t="shared" si="6"/>
        <v>0</v>
      </c>
      <c r="Y30" s="152">
        <f t="shared" si="7"/>
        <v>0</v>
      </c>
      <c r="Z30" s="152">
        <f t="shared" si="8"/>
        <v>0</v>
      </c>
      <c r="AA30" s="152" t="s">
        <v>153</v>
      </c>
      <c r="AB30" s="152" t="str">
        <f>'ダブルス（エントリー）'!K55&amp;" "&amp;'ダブルス（エントリー）'!L55&amp;" "&amp;'ダブルス（エントリー）'!M55</f>
        <v xml:space="preserve">  </v>
      </c>
      <c r="AC30" s="152">
        <f>'ダブルス（エントリー）'!N55</f>
        <v>0</v>
      </c>
      <c r="AD30" s="152">
        <f>'ダブルス（エントリー）'!O55</f>
        <v>0</v>
      </c>
      <c r="AE30" s="152" t="str">
        <f>'ダブルス（エントリー）'!K56&amp;" "&amp;'ダブルス（エントリー）'!L56&amp;" "&amp;'ダブルス（エントリー）'!M56</f>
        <v xml:space="preserve">  </v>
      </c>
      <c r="AF30" s="152">
        <f>'ダブルス（エントリー）'!N56</f>
        <v>0</v>
      </c>
      <c r="AG30" s="152">
        <f>'ダブルス（エントリー）'!O56</f>
        <v>0</v>
      </c>
      <c r="AH30" s="152">
        <f t="shared" si="9"/>
        <v>0</v>
      </c>
    </row>
    <row r="31" spans="2:81" hidden="1" x14ac:dyDescent="0.15">
      <c r="B31" s="152">
        <f t="shared" si="0"/>
        <v>0</v>
      </c>
      <c r="C31" s="152" t="s">
        <v>206</v>
      </c>
      <c r="D31" s="152" t="str">
        <f>'シングルス（エントリー）'!C32&amp;" "&amp;'シングルス（エントリー）'!D32&amp;" "&amp;'シングルス（エントリー）'!E32</f>
        <v xml:space="preserve">  </v>
      </c>
      <c r="E31" s="152">
        <f t="shared" si="1"/>
        <v>0</v>
      </c>
      <c r="F31" s="152">
        <f>'シングルス（エントリー）'!F32</f>
        <v>0</v>
      </c>
      <c r="G31" s="152">
        <f>'シングルス（エントリー）'!G32</f>
        <v>0</v>
      </c>
      <c r="H31" s="152">
        <f t="shared" si="2"/>
        <v>0</v>
      </c>
      <c r="I31" s="152" t="s">
        <v>271</v>
      </c>
      <c r="J31" s="152" t="str">
        <f>'シングルス（エントリー）'!J32&amp;" "&amp;'シングルス（エントリー）'!K32&amp;" "&amp;'シングルス（エントリー）'!L32</f>
        <v xml:space="preserve">  </v>
      </c>
      <c r="K31" s="152">
        <f t="shared" si="3"/>
        <v>0</v>
      </c>
      <c r="L31" s="152">
        <f>'シングルス（エントリー）'!M32</f>
        <v>0</v>
      </c>
      <c r="M31" s="152">
        <f>'シングルス（エントリー）'!N32</f>
        <v>0</v>
      </c>
      <c r="O31" s="152">
        <f t="shared" si="4"/>
        <v>0</v>
      </c>
      <c r="P31" s="152">
        <f t="shared" si="5"/>
        <v>0</v>
      </c>
      <c r="Q31" s="152" t="s">
        <v>154</v>
      </c>
      <c r="R31" s="152" t="str">
        <f>'ダブルス（エントリー）'!D57&amp;" "&amp;'ダブルス（エントリー）'!E57&amp;" "&amp;'ダブルス（エントリー）'!F57</f>
        <v xml:space="preserve">  </v>
      </c>
      <c r="S31" s="152">
        <f>'ダブルス（エントリー）'!G57</f>
        <v>0</v>
      </c>
      <c r="T31" s="152">
        <f>'ダブルス（エントリー）'!H57</f>
        <v>0</v>
      </c>
      <c r="U31" s="152" t="str">
        <f>'ダブルス（エントリー）'!D58&amp;" "&amp;'ダブルス（エントリー）'!E58&amp;" "&amp;'ダブルス（エントリー）'!F58</f>
        <v xml:space="preserve">  </v>
      </c>
      <c r="V31" s="152">
        <f>'ダブルス（エントリー）'!G58</f>
        <v>0</v>
      </c>
      <c r="W31" s="152">
        <f>'ダブルス（エントリー）'!H58</f>
        <v>0</v>
      </c>
      <c r="X31" s="152">
        <f t="shared" si="6"/>
        <v>0</v>
      </c>
      <c r="Y31" s="152">
        <f t="shared" si="7"/>
        <v>0</v>
      </c>
      <c r="Z31" s="152">
        <f t="shared" si="8"/>
        <v>0</v>
      </c>
      <c r="AA31" s="152" t="s">
        <v>154</v>
      </c>
      <c r="AB31" s="152" t="str">
        <f>'ダブルス（エントリー）'!K57&amp;" "&amp;'ダブルス（エントリー）'!L57&amp;" "&amp;'ダブルス（エントリー）'!M57</f>
        <v xml:space="preserve">  </v>
      </c>
      <c r="AC31" s="152">
        <f>'ダブルス（エントリー）'!N57</f>
        <v>0</v>
      </c>
      <c r="AD31" s="152">
        <f>'ダブルス（エントリー）'!O57</f>
        <v>0</v>
      </c>
      <c r="AE31" s="152" t="str">
        <f>'ダブルス（エントリー）'!K58&amp;" "&amp;'ダブルス（エントリー）'!L58&amp;" "&amp;'ダブルス（エントリー）'!M58</f>
        <v xml:space="preserve">  </v>
      </c>
      <c r="AF31" s="152">
        <f>'ダブルス（エントリー）'!N58</f>
        <v>0</v>
      </c>
      <c r="AG31" s="152">
        <f>'ダブルス（エントリー）'!O58</f>
        <v>0</v>
      </c>
      <c r="AH31" s="152">
        <f t="shared" si="9"/>
        <v>0</v>
      </c>
    </row>
    <row r="32" spans="2:81" hidden="1" x14ac:dyDescent="0.15">
      <c r="B32" s="152">
        <f t="shared" si="0"/>
        <v>0</v>
      </c>
      <c r="C32" s="152" t="s">
        <v>207</v>
      </c>
      <c r="D32" s="152" t="str">
        <f>'シングルス（エントリー）'!C33&amp;" "&amp;'シングルス（エントリー）'!D33&amp;" "&amp;'シングルス（エントリー）'!E33</f>
        <v xml:space="preserve">  </v>
      </c>
      <c r="E32" s="152">
        <f t="shared" si="1"/>
        <v>0</v>
      </c>
      <c r="F32" s="152">
        <f>'シングルス（エントリー）'!F33</f>
        <v>0</v>
      </c>
      <c r="G32" s="152">
        <f>'シングルス（エントリー）'!G33</f>
        <v>0</v>
      </c>
      <c r="H32" s="152">
        <f t="shared" si="2"/>
        <v>0</v>
      </c>
      <c r="I32" s="152" t="s">
        <v>272</v>
      </c>
      <c r="J32" s="152" t="str">
        <f>'シングルス（エントリー）'!J33&amp;" "&amp;'シングルス（エントリー）'!K33&amp;" "&amp;'シングルス（エントリー）'!L33</f>
        <v xml:space="preserve">  </v>
      </c>
      <c r="K32" s="152">
        <f t="shared" si="3"/>
        <v>0</v>
      </c>
      <c r="L32" s="152">
        <f>'シングルス（エントリー）'!M33</f>
        <v>0</v>
      </c>
      <c r="M32" s="152">
        <f>'シングルス（エントリー）'!N33</f>
        <v>0</v>
      </c>
      <c r="O32" s="152">
        <f t="shared" si="4"/>
        <v>0</v>
      </c>
      <c r="P32" s="152">
        <f t="shared" si="5"/>
        <v>0</v>
      </c>
      <c r="Q32" s="152" t="s">
        <v>155</v>
      </c>
      <c r="R32" s="152" t="str">
        <f>'ダブルス（エントリー）'!D59&amp;" "&amp;'ダブルス（エントリー）'!E59&amp;" "&amp;'ダブルス（エントリー）'!F59</f>
        <v xml:space="preserve">  </v>
      </c>
      <c r="S32" s="152">
        <f>'ダブルス（エントリー）'!G59</f>
        <v>0</v>
      </c>
      <c r="T32" s="152">
        <f>'ダブルス（エントリー）'!H59</f>
        <v>0</v>
      </c>
      <c r="U32" s="152" t="str">
        <f>'ダブルス（エントリー）'!D60&amp;" "&amp;'ダブルス（エントリー）'!E60&amp;" "&amp;'ダブルス（エントリー）'!F60</f>
        <v xml:space="preserve">  </v>
      </c>
      <c r="V32" s="152">
        <f>'ダブルス（エントリー）'!G60</f>
        <v>0</v>
      </c>
      <c r="W32" s="152">
        <f>'ダブルス（エントリー）'!H60</f>
        <v>0</v>
      </c>
      <c r="X32" s="152">
        <f t="shared" si="6"/>
        <v>0</v>
      </c>
      <c r="Y32" s="152">
        <f t="shared" si="7"/>
        <v>0</v>
      </c>
      <c r="Z32" s="152">
        <f t="shared" si="8"/>
        <v>0</v>
      </c>
      <c r="AA32" s="152" t="s">
        <v>155</v>
      </c>
      <c r="AB32" s="152" t="str">
        <f>'ダブルス（エントリー）'!K59&amp;" "&amp;'ダブルス（エントリー）'!L59&amp;" "&amp;'ダブルス（エントリー）'!M59</f>
        <v xml:space="preserve">  </v>
      </c>
      <c r="AC32" s="152">
        <f>'ダブルス（エントリー）'!N59</f>
        <v>0</v>
      </c>
      <c r="AD32" s="152">
        <f>'ダブルス（エントリー）'!O59</f>
        <v>0</v>
      </c>
      <c r="AE32" s="152" t="str">
        <f>'ダブルス（エントリー）'!K60&amp;" "&amp;'ダブルス（エントリー）'!L60&amp;" "&amp;'ダブルス（エントリー）'!M60</f>
        <v xml:space="preserve">  </v>
      </c>
      <c r="AF32" s="152">
        <f>'ダブルス（エントリー）'!N60</f>
        <v>0</v>
      </c>
      <c r="AG32" s="152">
        <f>'ダブルス（エントリー）'!O60</f>
        <v>0</v>
      </c>
      <c r="AH32" s="152">
        <f t="shared" si="9"/>
        <v>0</v>
      </c>
    </row>
    <row r="33" spans="2:34" hidden="1" x14ac:dyDescent="0.15">
      <c r="B33" s="152">
        <f t="shared" si="0"/>
        <v>0</v>
      </c>
      <c r="C33" s="152" t="s">
        <v>208</v>
      </c>
      <c r="D33" s="152" t="str">
        <f>'シングルス（エントリー）'!C34&amp;" "&amp;'シングルス（エントリー）'!D34&amp;" "&amp;'シングルス（エントリー）'!E34</f>
        <v xml:space="preserve">  </v>
      </c>
      <c r="E33" s="152">
        <f t="shared" si="1"/>
        <v>0</v>
      </c>
      <c r="F33" s="152">
        <f>'シングルス（エントリー）'!F34</f>
        <v>0</v>
      </c>
      <c r="G33" s="152">
        <f>'シングルス（エントリー）'!G34</f>
        <v>0</v>
      </c>
      <c r="H33" s="152">
        <f t="shared" si="2"/>
        <v>0</v>
      </c>
      <c r="I33" s="152" t="s">
        <v>273</v>
      </c>
      <c r="J33" s="152" t="str">
        <f>'シングルス（エントリー）'!J34&amp;" "&amp;'シングルス（エントリー）'!K34&amp;" "&amp;'シングルス（エントリー）'!L34</f>
        <v xml:space="preserve">  </v>
      </c>
      <c r="K33" s="152">
        <f t="shared" si="3"/>
        <v>0</v>
      </c>
      <c r="L33" s="152">
        <f>'シングルス（エントリー）'!M34</f>
        <v>0</v>
      </c>
      <c r="M33" s="152">
        <f>'シングルス（エントリー）'!N34</f>
        <v>0</v>
      </c>
      <c r="O33" s="152">
        <f t="shared" si="4"/>
        <v>0</v>
      </c>
      <c r="P33" s="152">
        <f t="shared" si="5"/>
        <v>0</v>
      </c>
      <c r="Q33" s="152" t="s">
        <v>156</v>
      </c>
      <c r="R33" s="152" t="str">
        <f>'ダブルス（エントリー）'!D61&amp;" "&amp;'ダブルス（エントリー）'!E61&amp;" "&amp;'ダブルス（エントリー）'!F61</f>
        <v xml:space="preserve">  </v>
      </c>
      <c r="S33" s="152">
        <f>'ダブルス（エントリー）'!G61</f>
        <v>0</v>
      </c>
      <c r="T33" s="152">
        <f>'ダブルス（エントリー）'!H61</f>
        <v>0</v>
      </c>
      <c r="U33" s="152" t="str">
        <f>'ダブルス（エントリー）'!D62&amp;" "&amp;'ダブルス（エントリー）'!E62&amp;" "&amp;'ダブルス（エントリー）'!F62</f>
        <v xml:space="preserve">  </v>
      </c>
      <c r="V33" s="152">
        <f>'ダブルス（エントリー）'!G62</f>
        <v>0</v>
      </c>
      <c r="W33" s="152">
        <f>'ダブルス（エントリー）'!H62</f>
        <v>0</v>
      </c>
      <c r="X33" s="152">
        <f t="shared" si="6"/>
        <v>0</v>
      </c>
      <c r="Y33" s="152">
        <f t="shared" si="7"/>
        <v>0</v>
      </c>
      <c r="Z33" s="152">
        <f t="shared" si="8"/>
        <v>0</v>
      </c>
      <c r="AA33" s="152" t="s">
        <v>156</v>
      </c>
      <c r="AB33" s="152" t="str">
        <f>'ダブルス（エントリー）'!K61&amp;" "&amp;'ダブルス（エントリー）'!L61&amp;" "&amp;'ダブルス（エントリー）'!M61</f>
        <v xml:space="preserve">  </v>
      </c>
      <c r="AC33" s="152">
        <f>'ダブルス（エントリー）'!N61</f>
        <v>0</v>
      </c>
      <c r="AD33" s="152">
        <f>'ダブルス（エントリー）'!O61</f>
        <v>0</v>
      </c>
      <c r="AE33" s="152" t="str">
        <f>'ダブルス（エントリー）'!K62&amp;" "&amp;'ダブルス（エントリー）'!L62&amp;" "&amp;'ダブルス（エントリー）'!M62</f>
        <v xml:space="preserve">  </v>
      </c>
      <c r="AF33" s="152">
        <f>'ダブルス（エントリー）'!N62</f>
        <v>0</v>
      </c>
      <c r="AG33" s="152">
        <f>'ダブルス（エントリー）'!O62</f>
        <v>0</v>
      </c>
      <c r="AH33" s="152">
        <f t="shared" si="9"/>
        <v>0</v>
      </c>
    </row>
    <row r="34" spans="2:34" hidden="1" x14ac:dyDescent="0.15">
      <c r="B34" s="152">
        <f t="shared" si="0"/>
        <v>0</v>
      </c>
      <c r="C34" s="152" t="s">
        <v>209</v>
      </c>
      <c r="D34" s="152" t="str">
        <f>'シングルス（エントリー）'!C35&amp;" "&amp;'シングルス（エントリー）'!D35&amp;" "&amp;'シングルス（エントリー）'!E35</f>
        <v xml:space="preserve">  </v>
      </c>
      <c r="E34" s="152">
        <f t="shared" si="1"/>
        <v>0</v>
      </c>
      <c r="F34" s="152">
        <f>'シングルス（エントリー）'!F35</f>
        <v>0</v>
      </c>
      <c r="G34" s="152">
        <f>'シングルス（エントリー）'!G35</f>
        <v>0</v>
      </c>
      <c r="H34" s="152">
        <f t="shared" si="2"/>
        <v>0</v>
      </c>
      <c r="I34" s="152" t="s">
        <v>274</v>
      </c>
      <c r="J34" s="152" t="str">
        <f>'シングルス（エントリー）'!J35&amp;" "&amp;'シングルス（エントリー）'!K35&amp;" "&amp;'シングルス（エントリー）'!L35</f>
        <v xml:space="preserve">  </v>
      </c>
      <c r="K34" s="152">
        <f t="shared" si="3"/>
        <v>0</v>
      </c>
      <c r="L34" s="152">
        <f>'シングルス（エントリー）'!M35</f>
        <v>0</v>
      </c>
      <c r="M34" s="152">
        <f>'シングルス（エントリー）'!N35</f>
        <v>0</v>
      </c>
      <c r="O34" s="152">
        <f t="shared" si="4"/>
        <v>0</v>
      </c>
      <c r="P34" s="152">
        <f t="shared" si="5"/>
        <v>0</v>
      </c>
      <c r="Q34" s="152" t="s">
        <v>157</v>
      </c>
      <c r="R34" s="152" t="str">
        <f>'ダブルス（エントリー）'!D63&amp;" "&amp;'ダブルス（エントリー）'!E63&amp;" "&amp;'ダブルス（エントリー）'!F63</f>
        <v xml:space="preserve">  </v>
      </c>
      <c r="S34" s="152">
        <f>'ダブルス（エントリー）'!G63</f>
        <v>0</v>
      </c>
      <c r="T34" s="152">
        <f>'ダブルス（エントリー）'!H63</f>
        <v>0</v>
      </c>
      <c r="U34" s="152" t="str">
        <f>'ダブルス（エントリー）'!D64&amp;" "&amp;'ダブルス（エントリー）'!E64&amp;" "&amp;'ダブルス（エントリー）'!F64</f>
        <v xml:space="preserve">  </v>
      </c>
      <c r="V34" s="152">
        <f>'ダブルス（エントリー）'!G64</f>
        <v>0</v>
      </c>
      <c r="W34" s="152">
        <f>'ダブルス（エントリー）'!H64</f>
        <v>0</v>
      </c>
      <c r="X34" s="152">
        <f t="shared" si="6"/>
        <v>0</v>
      </c>
      <c r="Y34" s="152">
        <f t="shared" si="7"/>
        <v>0</v>
      </c>
      <c r="Z34" s="152">
        <f t="shared" si="8"/>
        <v>0</v>
      </c>
      <c r="AA34" s="152" t="s">
        <v>157</v>
      </c>
      <c r="AB34" s="152" t="str">
        <f>'ダブルス（エントリー）'!K63&amp;" "&amp;'ダブルス（エントリー）'!L63&amp;" "&amp;'ダブルス（エントリー）'!M63</f>
        <v xml:space="preserve">  </v>
      </c>
      <c r="AC34" s="152">
        <f>'ダブルス（エントリー）'!N63</f>
        <v>0</v>
      </c>
      <c r="AD34" s="152">
        <f>'ダブルス（エントリー）'!O63</f>
        <v>0</v>
      </c>
      <c r="AE34" s="152" t="str">
        <f>'ダブルス（エントリー）'!K64&amp;" "&amp;'ダブルス（エントリー）'!L64&amp;" "&amp;'ダブルス（エントリー）'!M64</f>
        <v xml:space="preserve">  </v>
      </c>
      <c r="AF34" s="152">
        <f>'ダブルス（エントリー）'!N64</f>
        <v>0</v>
      </c>
      <c r="AG34" s="152">
        <f>'ダブルス（エントリー）'!O64</f>
        <v>0</v>
      </c>
      <c r="AH34" s="152">
        <f t="shared" si="9"/>
        <v>0</v>
      </c>
    </row>
    <row r="35" spans="2:34" hidden="1" x14ac:dyDescent="0.15">
      <c r="B35" s="152">
        <f t="shared" si="0"/>
        <v>0</v>
      </c>
      <c r="C35" s="152" t="s">
        <v>210</v>
      </c>
      <c r="D35" s="152" t="str">
        <f>'シングルス（エントリー）'!C36&amp;" "&amp;'シングルス（エントリー）'!D36&amp;" "&amp;'シングルス（エントリー）'!E36</f>
        <v xml:space="preserve">  </v>
      </c>
      <c r="E35" s="152">
        <f t="shared" si="1"/>
        <v>0</v>
      </c>
      <c r="F35" s="152">
        <f>'シングルス（エントリー）'!F36</f>
        <v>0</v>
      </c>
      <c r="G35" s="152">
        <f>'シングルス（エントリー）'!G36</f>
        <v>0</v>
      </c>
      <c r="H35" s="152">
        <f t="shared" si="2"/>
        <v>0</v>
      </c>
      <c r="I35" s="152" t="s">
        <v>275</v>
      </c>
      <c r="J35" s="152" t="str">
        <f>'シングルス（エントリー）'!J36&amp;" "&amp;'シングルス（エントリー）'!K36&amp;" "&amp;'シングルス（エントリー）'!L36</f>
        <v xml:space="preserve">  </v>
      </c>
      <c r="K35" s="152">
        <f t="shared" si="3"/>
        <v>0</v>
      </c>
      <c r="L35" s="152">
        <f>'シングルス（エントリー）'!M36</f>
        <v>0</v>
      </c>
      <c r="M35" s="152">
        <f>'シングルス（エントリー）'!N36</f>
        <v>0</v>
      </c>
      <c r="O35" s="152">
        <f t="shared" si="4"/>
        <v>0</v>
      </c>
      <c r="P35" s="152">
        <f t="shared" si="5"/>
        <v>0</v>
      </c>
      <c r="Q35" s="152" t="s">
        <v>158</v>
      </c>
      <c r="R35" s="152" t="str">
        <f>'ダブルス（エントリー）'!D65&amp;" "&amp;'ダブルス（エントリー）'!E65&amp;" "&amp;'ダブルス（エントリー）'!F65</f>
        <v xml:space="preserve">  </v>
      </c>
      <c r="S35" s="152">
        <f>'ダブルス（エントリー）'!G65</f>
        <v>0</v>
      </c>
      <c r="T35" s="152">
        <f>'ダブルス（エントリー）'!H65</f>
        <v>0</v>
      </c>
      <c r="U35" s="152" t="str">
        <f>'ダブルス（エントリー）'!D66&amp;" "&amp;'ダブルス（エントリー）'!E66&amp;" "&amp;'ダブルス（エントリー）'!F66</f>
        <v xml:space="preserve">  </v>
      </c>
      <c r="V35" s="152">
        <f>'ダブルス（エントリー）'!G66</f>
        <v>0</v>
      </c>
      <c r="W35" s="152">
        <f>'ダブルス（エントリー）'!H66</f>
        <v>0</v>
      </c>
      <c r="X35" s="152">
        <f t="shared" si="6"/>
        <v>0</v>
      </c>
      <c r="Y35" s="152">
        <f t="shared" si="7"/>
        <v>0</v>
      </c>
      <c r="Z35" s="152">
        <f t="shared" si="8"/>
        <v>0</v>
      </c>
      <c r="AA35" s="152" t="s">
        <v>158</v>
      </c>
      <c r="AB35" s="152" t="str">
        <f>'ダブルス（エントリー）'!K65&amp;" "&amp;'ダブルス（エントリー）'!L65&amp;" "&amp;'ダブルス（エントリー）'!M65</f>
        <v xml:space="preserve">  </v>
      </c>
      <c r="AC35" s="152">
        <f>'ダブルス（エントリー）'!N65</f>
        <v>0</v>
      </c>
      <c r="AD35" s="152">
        <f>'ダブルス（エントリー）'!O65</f>
        <v>0</v>
      </c>
      <c r="AE35" s="152" t="str">
        <f>'ダブルス（エントリー）'!K66&amp;" "&amp;'ダブルス（エントリー）'!L66&amp;" "&amp;'ダブルス（エントリー）'!M66</f>
        <v xml:space="preserve">  </v>
      </c>
      <c r="AF35" s="152">
        <f>'ダブルス（エントリー）'!N66</f>
        <v>0</v>
      </c>
      <c r="AG35" s="152">
        <f>'ダブルス（エントリー）'!O66</f>
        <v>0</v>
      </c>
      <c r="AH35" s="152">
        <f t="shared" si="9"/>
        <v>0</v>
      </c>
    </row>
    <row r="36" spans="2:34" hidden="1" x14ac:dyDescent="0.15">
      <c r="B36" s="152">
        <f t="shared" si="0"/>
        <v>0</v>
      </c>
      <c r="C36" s="152" t="s">
        <v>211</v>
      </c>
      <c r="D36" s="152" t="str">
        <f>'シングルス（エントリー）'!C37&amp;" "&amp;'シングルス（エントリー）'!D37&amp;" "&amp;'シングルス（エントリー）'!E37</f>
        <v xml:space="preserve">  </v>
      </c>
      <c r="E36" s="152">
        <f t="shared" si="1"/>
        <v>0</v>
      </c>
      <c r="F36" s="152">
        <f>'シングルス（エントリー）'!F37</f>
        <v>0</v>
      </c>
      <c r="G36" s="152">
        <f>'シングルス（エントリー）'!G37</f>
        <v>0</v>
      </c>
      <c r="H36" s="152">
        <f t="shared" si="2"/>
        <v>0</v>
      </c>
      <c r="I36" s="152" t="s">
        <v>276</v>
      </c>
      <c r="J36" s="152" t="str">
        <f>'シングルス（エントリー）'!J37&amp;" "&amp;'シングルス（エントリー）'!K37&amp;" "&amp;'シングルス（エントリー）'!L37</f>
        <v xml:space="preserve">  </v>
      </c>
      <c r="K36" s="152">
        <f t="shared" si="3"/>
        <v>0</v>
      </c>
      <c r="L36" s="152">
        <f>'シングルス（エントリー）'!M37</f>
        <v>0</v>
      </c>
      <c r="M36" s="152">
        <f>'シングルス（エントリー）'!N37</f>
        <v>0</v>
      </c>
      <c r="O36" s="152">
        <f t="shared" si="4"/>
        <v>0</v>
      </c>
      <c r="P36" s="152">
        <f t="shared" si="5"/>
        <v>0</v>
      </c>
      <c r="Q36" s="152" t="s">
        <v>159</v>
      </c>
      <c r="R36" s="152" t="str">
        <f>'ダブルス（エントリー）'!D67&amp;" "&amp;'ダブルス（エントリー）'!E67&amp;" "&amp;'ダブルス（エントリー）'!F67</f>
        <v xml:space="preserve">  </v>
      </c>
      <c r="S36" s="152">
        <f>'ダブルス（エントリー）'!G67</f>
        <v>0</v>
      </c>
      <c r="T36" s="152">
        <f>'ダブルス（エントリー）'!H67</f>
        <v>0</v>
      </c>
      <c r="U36" s="152" t="str">
        <f>'ダブルス（エントリー）'!D68&amp;" "&amp;'ダブルス（エントリー）'!E68&amp;" "&amp;'ダブルス（エントリー）'!F68</f>
        <v xml:space="preserve">  </v>
      </c>
      <c r="V36" s="152">
        <f>'ダブルス（エントリー）'!G68</f>
        <v>0</v>
      </c>
      <c r="W36" s="152">
        <f>'ダブルス（エントリー）'!H68</f>
        <v>0</v>
      </c>
      <c r="X36" s="152">
        <f t="shared" si="6"/>
        <v>0</v>
      </c>
      <c r="Y36" s="152">
        <f t="shared" si="7"/>
        <v>0</v>
      </c>
      <c r="Z36" s="152">
        <f t="shared" si="8"/>
        <v>0</v>
      </c>
      <c r="AA36" s="152" t="s">
        <v>159</v>
      </c>
      <c r="AB36" s="152" t="str">
        <f>'ダブルス（エントリー）'!K67&amp;" "&amp;'ダブルス（エントリー）'!L67&amp;" "&amp;'ダブルス（エントリー）'!M67</f>
        <v xml:space="preserve">  </v>
      </c>
      <c r="AC36" s="152">
        <f>'ダブルス（エントリー）'!N67</f>
        <v>0</v>
      </c>
      <c r="AD36" s="152">
        <f>'ダブルス（エントリー）'!O67</f>
        <v>0</v>
      </c>
      <c r="AE36" s="152" t="str">
        <f>'ダブルス（エントリー）'!K68&amp;" "&amp;'ダブルス（エントリー）'!L68&amp;" "&amp;'ダブルス（エントリー）'!M68</f>
        <v xml:space="preserve">  </v>
      </c>
      <c r="AF36" s="152">
        <f>'ダブルス（エントリー）'!N68</f>
        <v>0</v>
      </c>
      <c r="AG36" s="152">
        <f>'ダブルス（エントリー）'!O68</f>
        <v>0</v>
      </c>
      <c r="AH36" s="152">
        <f t="shared" si="9"/>
        <v>0</v>
      </c>
    </row>
    <row r="37" spans="2:34" hidden="1" x14ac:dyDescent="0.15">
      <c r="B37" s="152">
        <f t="shared" si="0"/>
        <v>0</v>
      </c>
      <c r="C37" s="152" t="s">
        <v>212</v>
      </c>
      <c r="D37" s="152" t="str">
        <f>'シングルス（エントリー）'!C38&amp;" "&amp;'シングルス（エントリー）'!D38&amp;" "&amp;'シングルス（エントリー）'!E38</f>
        <v xml:space="preserve">  </v>
      </c>
      <c r="E37" s="152">
        <f t="shared" si="1"/>
        <v>0</v>
      </c>
      <c r="F37" s="152">
        <f>'シングルス（エントリー）'!F38</f>
        <v>0</v>
      </c>
      <c r="G37" s="152">
        <f>'シングルス（エントリー）'!G38</f>
        <v>0</v>
      </c>
      <c r="H37" s="152">
        <f t="shared" si="2"/>
        <v>0</v>
      </c>
      <c r="I37" s="152" t="s">
        <v>277</v>
      </c>
      <c r="J37" s="152" t="str">
        <f>'シングルス（エントリー）'!J38&amp;" "&amp;'シングルス（エントリー）'!K38&amp;" "&amp;'シングルス（エントリー）'!L38</f>
        <v xml:space="preserve">  </v>
      </c>
      <c r="K37" s="152">
        <f t="shared" si="3"/>
        <v>0</v>
      </c>
      <c r="L37" s="152">
        <f>'シングルス（エントリー）'!M38</f>
        <v>0</v>
      </c>
      <c r="M37" s="152">
        <f>'シングルス（エントリー）'!N38</f>
        <v>0</v>
      </c>
      <c r="O37" s="152">
        <f t="shared" si="4"/>
        <v>0</v>
      </c>
      <c r="P37" s="152">
        <f t="shared" si="5"/>
        <v>0</v>
      </c>
      <c r="Q37" s="152" t="s">
        <v>160</v>
      </c>
      <c r="R37" s="152" t="str">
        <f>'ダブルス（エントリー）'!D69&amp;" "&amp;'ダブルス（エントリー）'!E69&amp;" "&amp;'ダブルス（エントリー）'!F69</f>
        <v xml:space="preserve">  </v>
      </c>
      <c r="S37" s="152">
        <f>'ダブルス（エントリー）'!G69</f>
        <v>0</v>
      </c>
      <c r="T37" s="152">
        <f>'ダブルス（エントリー）'!H69</f>
        <v>0</v>
      </c>
      <c r="U37" s="152" t="str">
        <f>'ダブルス（エントリー）'!D70&amp;" "&amp;'ダブルス（エントリー）'!E70&amp;" "&amp;'ダブルス（エントリー）'!F70</f>
        <v xml:space="preserve">  </v>
      </c>
      <c r="V37" s="152">
        <f>'ダブルス（エントリー）'!G70</f>
        <v>0</v>
      </c>
      <c r="W37" s="152">
        <f>'ダブルス（エントリー）'!H70</f>
        <v>0</v>
      </c>
      <c r="X37" s="152">
        <f t="shared" si="6"/>
        <v>0</v>
      </c>
      <c r="Y37" s="152">
        <f t="shared" si="7"/>
        <v>0</v>
      </c>
      <c r="Z37" s="152">
        <f t="shared" si="8"/>
        <v>0</v>
      </c>
      <c r="AA37" s="152" t="s">
        <v>160</v>
      </c>
      <c r="AB37" s="152" t="str">
        <f>'ダブルス（エントリー）'!K69&amp;" "&amp;'ダブルス（エントリー）'!L69&amp;" "&amp;'ダブルス（エントリー）'!M69</f>
        <v xml:space="preserve">  </v>
      </c>
      <c r="AC37" s="152">
        <f>'ダブルス（エントリー）'!N69</f>
        <v>0</v>
      </c>
      <c r="AD37" s="152">
        <f>'ダブルス（エントリー）'!O69</f>
        <v>0</v>
      </c>
      <c r="AE37" s="152" t="str">
        <f>'ダブルス（エントリー）'!K70&amp;" "&amp;'ダブルス（エントリー）'!L70&amp;" "&amp;'ダブルス（エントリー）'!M70</f>
        <v xml:space="preserve">  </v>
      </c>
      <c r="AF37" s="152">
        <f>'ダブルス（エントリー）'!N70</f>
        <v>0</v>
      </c>
      <c r="AG37" s="152">
        <f>'ダブルス（エントリー）'!O70</f>
        <v>0</v>
      </c>
      <c r="AH37" s="152">
        <f t="shared" si="9"/>
        <v>0</v>
      </c>
    </row>
    <row r="38" spans="2:34" hidden="1" x14ac:dyDescent="0.15">
      <c r="B38" s="152">
        <f t="shared" ref="B38:B70" si="14">学校番号</f>
        <v>0</v>
      </c>
      <c r="C38" s="152" t="s">
        <v>213</v>
      </c>
      <c r="D38" s="152" t="str">
        <f>'シングルス（エントリー）'!C39&amp;" "&amp;'シングルス（エントリー）'!D39&amp;" "&amp;'シングルス（エントリー）'!E39</f>
        <v xml:space="preserve">  </v>
      </c>
      <c r="E38" s="152">
        <f t="shared" ref="E38:E70" si="15">表示名</f>
        <v>0</v>
      </c>
      <c r="F38" s="152">
        <f>'シングルス（エントリー）'!F39</f>
        <v>0</v>
      </c>
      <c r="G38" s="152">
        <f>'シングルス（エントリー）'!G39</f>
        <v>0</v>
      </c>
      <c r="H38" s="152">
        <f t="shared" ref="H38:H70" si="16">学校番号</f>
        <v>0</v>
      </c>
      <c r="I38" s="152" t="s">
        <v>278</v>
      </c>
      <c r="J38" s="152" t="str">
        <f>'シングルス（エントリー）'!J39&amp;" "&amp;'シングルス（エントリー）'!K39&amp;" "&amp;'シングルス（エントリー）'!L39</f>
        <v xml:space="preserve">  </v>
      </c>
      <c r="K38" s="152">
        <f t="shared" ref="K38:K70" si="17">表示名</f>
        <v>0</v>
      </c>
      <c r="L38" s="152">
        <f>'シングルス（エントリー）'!M39</f>
        <v>0</v>
      </c>
      <c r="M38" s="152">
        <f>'シングルス（エントリー）'!N39</f>
        <v>0</v>
      </c>
      <c r="O38" s="152">
        <f t="shared" ref="O38:O55" si="18">学校番号</f>
        <v>0</v>
      </c>
      <c r="P38" s="152">
        <f t="shared" ref="P38:P55" si="19">表示名</f>
        <v>0</v>
      </c>
      <c r="Q38" s="152" t="s">
        <v>161</v>
      </c>
      <c r="R38" s="152" t="str">
        <f>'ダブルス（エントリー）'!D71&amp;" "&amp;'ダブルス（エントリー）'!E71&amp;" "&amp;'ダブルス（エントリー）'!F71</f>
        <v xml:space="preserve">  </v>
      </c>
      <c r="S38" s="152">
        <f>'ダブルス（エントリー）'!G71</f>
        <v>0</v>
      </c>
      <c r="T38" s="152">
        <f>'ダブルス（エントリー）'!H71</f>
        <v>0</v>
      </c>
      <c r="U38" s="152" t="str">
        <f>'ダブルス（エントリー）'!D72&amp;" "&amp;'ダブルス（エントリー）'!E72&amp;" "&amp;'ダブルス（エントリー）'!F72</f>
        <v xml:space="preserve">  </v>
      </c>
      <c r="V38" s="152">
        <f>'ダブルス（エントリー）'!G72</f>
        <v>0</v>
      </c>
      <c r="W38" s="152">
        <f>'ダブルス（エントリー）'!H72</f>
        <v>0</v>
      </c>
      <c r="X38" s="152">
        <f t="shared" ref="X38:X55" si="20">S38+V38</f>
        <v>0</v>
      </c>
      <c r="Y38" s="152">
        <f t="shared" ref="Y38:Y55" si="21">学校番号</f>
        <v>0</v>
      </c>
      <c r="Z38" s="152">
        <f t="shared" ref="Z38:Z55" si="22">表示名</f>
        <v>0</v>
      </c>
      <c r="AA38" s="152" t="s">
        <v>161</v>
      </c>
      <c r="AB38" s="152" t="str">
        <f>'ダブルス（エントリー）'!K71&amp;" "&amp;'ダブルス（エントリー）'!L71&amp;" "&amp;'ダブルス（エントリー）'!M71</f>
        <v xml:space="preserve">  </v>
      </c>
      <c r="AC38" s="152">
        <f>'ダブルス（エントリー）'!N71</f>
        <v>0</v>
      </c>
      <c r="AD38" s="152">
        <f>'ダブルス（エントリー）'!O71</f>
        <v>0</v>
      </c>
      <c r="AE38" s="152" t="str">
        <f>'ダブルス（エントリー）'!K72&amp;" "&amp;'ダブルス（エントリー）'!L72&amp;" "&amp;'ダブルス（エントリー）'!M72</f>
        <v xml:space="preserve">  </v>
      </c>
      <c r="AF38" s="152">
        <f>'ダブルス（エントリー）'!N72</f>
        <v>0</v>
      </c>
      <c r="AG38" s="152">
        <f>'ダブルス（エントリー）'!O72</f>
        <v>0</v>
      </c>
      <c r="AH38" s="152">
        <f t="shared" ref="AH38:AH55" si="23">AC38+AF38</f>
        <v>0</v>
      </c>
    </row>
    <row r="39" spans="2:34" hidden="1" x14ac:dyDescent="0.15">
      <c r="B39" s="152">
        <f t="shared" si="14"/>
        <v>0</v>
      </c>
      <c r="C39" s="152" t="s">
        <v>214</v>
      </c>
      <c r="D39" s="152" t="str">
        <f>'シングルス（エントリー）'!C40&amp;" "&amp;'シングルス（エントリー）'!D40&amp;" "&amp;'シングルス（エントリー）'!E40</f>
        <v xml:space="preserve">  </v>
      </c>
      <c r="E39" s="152">
        <f t="shared" si="15"/>
        <v>0</v>
      </c>
      <c r="F39" s="152">
        <f>'シングルス（エントリー）'!F40</f>
        <v>0</v>
      </c>
      <c r="G39" s="152">
        <f>'シングルス（エントリー）'!G40</f>
        <v>0</v>
      </c>
      <c r="H39" s="152">
        <f t="shared" si="16"/>
        <v>0</v>
      </c>
      <c r="I39" s="152" t="s">
        <v>279</v>
      </c>
      <c r="J39" s="152" t="str">
        <f>'シングルス（エントリー）'!J40&amp;" "&amp;'シングルス（エントリー）'!K40&amp;" "&amp;'シングルス（エントリー）'!L40</f>
        <v xml:space="preserve">  </v>
      </c>
      <c r="K39" s="152">
        <f t="shared" si="17"/>
        <v>0</v>
      </c>
      <c r="L39" s="152">
        <f>'シングルス（エントリー）'!M40</f>
        <v>0</v>
      </c>
      <c r="M39" s="152">
        <f>'シングルス（エントリー）'!N40</f>
        <v>0</v>
      </c>
      <c r="O39" s="152">
        <f t="shared" si="18"/>
        <v>0</v>
      </c>
      <c r="P39" s="152">
        <f t="shared" si="19"/>
        <v>0</v>
      </c>
      <c r="Q39" s="152" t="s">
        <v>162</v>
      </c>
      <c r="R39" s="152" t="str">
        <f>'ダブルス（エントリー）'!D73&amp;" "&amp;'ダブルス（エントリー）'!E73&amp;" "&amp;'ダブルス（エントリー）'!F73</f>
        <v xml:space="preserve">  </v>
      </c>
      <c r="S39" s="152">
        <f>'ダブルス（エントリー）'!G73</f>
        <v>0</v>
      </c>
      <c r="T39" s="152">
        <f>'ダブルス（エントリー）'!H73</f>
        <v>0</v>
      </c>
      <c r="U39" s="152" t="str">
        <f>'ダブルス（エントリー）'!D74&amp;" "&amp;'ダブルス（エントリー）'!E74&amp;" "&amp;'ダブルス（エントリー）'!F74</f>
        <v xml:space="preserve">  </v>
      </c>
      <c r="V39" s="152">
        <f>'ダブルス（エントリー）'!G74</f>
        <v>0</v>
      </c>
      <c r="W39" s="152">
        <f>'ダブルス（エントリー）'!H74</f>
        <v>0</v>
      </c>
      <c r="X39" s="152">
        <f t="shared" si="20"/>
        <v>0</v>
      </c>
      <c r="Y39" s="152">
        <f t="shared" si="21"/>
        <v>0</v>
      </c>
      <c r="Z39" s="152">
        <f t="shared" si="22"/>
        <v>0</v>
      </c>
      <c r="AA39" s="152" t="s">
        <v>162</v>
      </c>
      <c r="AB39" s="152" t="str">
        <f>'ダブルス（エントリー）'!K73&amp;" "&amp;'ダブルス（エントリー）'!L73&amp;" "&amp;'ダブルス（エントリー）'!M73</f>
        <v xml:space="preserve">  </v>
      </c>
      <c r="AC39" s="152">
        <f>'ダブルス（エントリー）'!N73</f>
        <v>0</v>
      </c>
      <c r="AD39" s="152">
        <f>'ダブルス（エントリー）'!O73</f>
        <v>0</v>
      </c>
      <c r="AE39" s="152" t="str">
        <f>'ダブルス（エントリー）'!K74&amp;" "&amp;'ダブルス（エントリー）'!L74&amp;" "&amp;'ダブルス（エントリー）'!M74</f>
        <v xml:space="preserve">  </v>
      </c>
      <c r="AF39" s="152">
        <f>'ダブルス（エントリー）'!N74</f>
        <v>0</v>
      </c>
      <c r="AG39" s="152">
        <f>'ダブルス（エントリー）'!O74</f>
        <v>0</v>
      </c>
      <c r="AH39" s="152">
        <f t="shared" si="23"/>
        <v>0</v>
      </c>
    </row>
    <row r="40" spans="2:34" hidden="1" x14ac:dyDescent="0.15">
      <c r="B40" s="152">
        <f t="shared" si="14"/>
        <v>0</v>
      </c>
      <c r="C40" s="152" t="s">
        <v>215</v>
      </c>
      <c r="D40" s="152" t="str">
        <f>'シングルス（エントリー）'!C41&amp;" "&amp;'シングルス（エントリー）'!D41&amp;" "&amp;'シングルス（エントリー）'!E41</f>
        <v xml:space="preserve">  </v>
      </c>
      <c r="E40" s="152">
        <f t="shared" si="15"/>
        <v>0</v>
      </c>
      <c r="F40" s="152">
        <f>'シングルス（エントリー）'!F41</f>
        <v>0</v>
      </c>
      <c r="G40" s="152">
        <f>'シングルス（エントリー）'!G41</f>
        <v>0</v>
      </c>
      <c r="H40" s="152">
        <f t="shared" si="16"/>
        <v>0</v>
      </c>
      <c r="I40" s="152" t="s">
        <v>280</v>
      </c>
      <c r="J40" s="152" t="str">
        <f>'シングルス（エントリー）'!J41&amp;" "&amp;'シングルス（エントリー）'!K41&amp;" "&amp;'シングルス（エントリー）'!L41</f>
        <v xml:space="preserve">  </v>
      </c>
      <c r="K40" s="152">
        <f t="shared" si="17"/>
        <v>0</v>
      </c>
      <c r="L40" s="152">
        <f>'シングルス（エントリー）'!M41</f>
        <v>0</v>
      </c>
      <c r="M40" s="152">
        <f>'シングルス（エントリー）'!N41</f>
        <v>0</v>
      </c>
      <c r="O40" s="152">
        <f t="shared" si="18"/>
        <v>0</v>
      </c>
      <c r="P40" s="152">
        <f t="shared" si="19"/>
        <v>0</v>
      </c>
      <c r="Q40" s="152" t="s">
        <v>163</v>
      </c>
      <c r="R40" s="152" t="str">
        <f>'ダブルス（エントリー）'!D75&amp;" "&amp;'ダブルス（エントリー）'!E75&amp;" "&amp;'ダブルス（エントリー）'!F75</f>
        <v xml:space="preserve">  </v>
      </c>
      <c r="S40" s="152">
        <f>'ダブルス（エントリー）'!G75</f>
        <v>0</v>
      </c>
      <c r="T40" s="152">
        <f>'ダブルス（エントリー）'!H75</f>
        <v>0</v>
      </c>
      <c r="U40" s="152" t="str">
        <f>'ダブルス（エントリー）'!D76&amp;" "&amp;'ダブルス（エントリー）'!E76&amp;" "&amp;'ダブルス（エントリー）'!F76</f>
        <v xml:space="preserve">  </v>
      </c>
      <c r="V40" s="152">
        <f>'ダブルス（エントリー）'!G76</f>
        <v>0</v>
      </c>
      <c r="W40" s="152">
        <f>'ダブルス（エントリー）'!H76</f>
        <v>0</v>
      </c>
      <c r="X40" s="152">
        <f t="shared" si="20"/>
        <v>0</v>
      </c>
      <c r="Y40" s="152">
        <f t="shared" si="21"/>
        <v>0</v>
      </c>
      <c r="Z40" s="152">
        <f t="shared" si="22"/>
        <v>0</v>
      </c>
      <c r="AA40" s="152" t="s">
        <v>163</v>
      </c>
      <c r="AB40" s="152" t="str">
        <f>'ダブルス（エントリー）'!K75&amp;" "&amp;'ダブルス（エントリー）'!L75&amp;" "&amp;'ダブルス（エントリー）'!M75</f>
        <v xml:space="preserve">  </v>
      </c>
      <c r="AC40" s="152">
        <f>'ダブルス（エントリー）'!N75</f>
        <v>0</v>
      </c>
      <c r="AD40" s="152">
        <f>'ダブルス（エントリー）'!O75</f>
        <v>0</v>
      </c>
      <c r="AE40" s="152" t="str">
        <f>'ダブルス（エントリー）'!K76&amp;" "&amp;'ダブルス（エントリー）'!L76&amp;" "&amp;'ダブルス（エントリー）'!M76</f>
        <v xml:space="preserve">  </v>
      </c>
      <c r="AF40" s="152">
        <f>'ダブルス（エントリー）'!N76</f>
        <v>0</v>
      </c>
      <c r="AG40" s="152">
        <f>'ダブルス（エントリー）'!O76</f>
        <v>0</v>
      </c>
      <c r="AH40" s="152">
        <f t="shared" si="23"/>
        <v>0</v>
      </c>
    </row>
    <row r="41" spans="2:34" hidden="1" x14ac:dyDescent="0.15">
      <c r="B41" s="152">
        <f t="shared" si="14"/>
        <v>0</v>
      </c>
      <c r="C41" s="152" t="s">
        <v>216</v>
      </c>
      <c r="D41" s="152" t="str">
        <f>'シングルス（エントリー）'!C42&amp;" "&amp;'シングルス（エントリー）'!D42&amp;" "&amp;'シングルス（エントリー）'!E42</f>
        <v xml:space="preserve">  </v>
      </c>
      <c r="E41" s="152">
        <f t="shared" si="15"/>
        <v>0</v>
      </c>
      <c r="F41" s="152">
        <f>'シングルス（エントリー）'!F42</f>
        <v>0</v>
      </c>
      <c r="G41" s="152">
        <f>'シングルス（エントリー）'!G42</f>
        <v>0</v>
      </c>
      <c r="H41" s="152">
        <f t="shared" si="16"/>
        <v>0</v>
      </c>
      <c r="I41" s="152" t="s">
        <v>281</v>
      </c>
      <c r="J41" s="152" t="str">
        <f>'シングルス（エントリー）'!J42&amp;" "&amp;'シングルス（エントリー）'!K42&amp;" "&amp;'シングルス（エントリー）'!L42</f>
        <v xml:space="preserve">  </v>
      </c>
      <c r="K41" s="152">
        <f t="shared" si="17"/>
        <v>0</v>
      </c>
      <c r="L41" s="152">
        <f>'シングルス（エントリー）'!M42</f>
        <v>0</v>
      </c>
      <c r="M41" s="152">
        <f>'シングルス（エントリー）'!N42</f>
        <v>0</v>
      </c>
      <c r="O41" s="152">
        <f t="shared" si="18"/>
        <v>0</v>
      </c>
      <c r="P41" s="152">
        <f t="shared" si="19"/>
        <v>0</v>
      </c>
      <c r="Q41" s="152" t="s">
        <v>164</v>
      </c>
      <c r="R41" s="152" t="str">
        <f>'ダブルス（エントリー）'!D77&amp;" "&amp;'ダブルス（エントリー）'!E77&amp;" "&amp;'ダブルス（エントリー）'!F77</f>
        <v xml:space="preserve">  </v>
      </c>
      <c r="S41" s="152">
        <f>'ダブルス（エントリー）'!G77</f>
        <v>0</v>
      </c>
      <c r="T41" s="152">
        <f>'ダブルス（エントリー）'!H77</f>
        <v>0</v>
      </c>
      <c r="U41" s="152" t="str">
        <f>'ダブルス（エントリー）'!D78&amp;" "&amp;'ダブルス（エントリー）'!E78&amp;" "&amp;'ダブルス（エントリー）'!F78</f>
        <v xml:space="preserve">  </v>
      </c>
      <c r="V41" s="152">
        <f>'ダブルス（エントリー）'!G78</f>
        <v>0</v>
      </c>
      <c r="W41" s="152">
        <f>'ダブルス（エントリー）'!H78</f>
        <v>0</v>
      </c>
      <c r="X41" s="152">
        <f t="shared" si="20"/>
        <v>0</v>
      </c>
      <c r="Y41" s="152">
        <f t="shared" si="21"/>
        <v>0</v>
      </c>
      <c r="Z41" s="152">
        <f t="shared" si="22"/>
        <v>0</v>
      </c>
      <c r="AA41" s="152" t="s">
        <v>164</v>
      </c>
      <c r="AB41" s="152" t="str">
        <f>'ダブルス（エントリー）'!K77&amp;" "&amp;'ダブルス（エントリー）'!L77&amp;" "&amp;'ダブルス（エントリー）'!M77</f>
        <v xml:space="preserve">  </v>
      </c>
      <c r="AC41" s="152">
        <f>'ダブルス（エントリー）'!N77</f>
        <v>0</v>
      </c>
      <c r="AD41" s="152">
        <f>'ダブルス（エントリー）'!O77</f>
        <v>0</v>
      </c>
      <c r="AE41" s="152" t="str">
        <f>'ダブルス（エントリー）'!K78&amp;" "&amp;'ダブルス（エントリー）'!L78&amp;" "&amp;'ダブルス（エントリー）'!M78</f>
        <v xml:space="preserve">  </v>
      </c>
      <c r="AF41" s="152">
        <f>'ダブルス（エントリー）'!N78</f>
        <v>0</v>
      </c>
      <c r="AG41" s="152">
        <f>'ダブルス（エントリー）'!O78</f>
        <v>0</v>
      </c>
      <c r="AH41" s="152">
        <f t="shared" si="23"/>
        <v>0</v>
      </c>
    </row>
    <row r="42" spans="2:34" hidden="1" x14ac:dyDescent="0.15">
      <c r="B42" s="152">
        <f t="shared" si="14"/>
        <v>0</v>
      </c>
      <c r="C42" s="152" t="s">
        <v>217</v>
      </c>
      <c r="D42" s="152" t="str">
        <f>'シングルス（エントリー）'!C43&amp;" "&amp;'シングルス（エントリー）'!D43&amp;" "&amp;'シングルス（エントリー）'!E43</f>
        <v xml:space="preserve">  </v>
      </c>
      <c r="E42" s="152">
        <f t="shared" si="15"/>
        <v>0</v>
      </c>
      <c r="F42" s="152">
        <f>'シングルス（エントリー）'!F43</f>
        <v>0</v>
      </c>
      <c r="G42" s="152">
        <f>'シングルス（エントリー）'!G43</f>
        <v>0</v>
      </c>
      <c r="H42" s="152">
        <f t="shared" si="16"/>
        <v>0</v>
      </c>
      <c r="I42" s="152" t="s">
        <v>282</v>
      </c>
      <c r="J42" s="152" t="str">
        <f>'シングルス（エントリー）'!J43&amp;" "&amp;'シングルス（エントリー）'!K43&amp;" "&amp;'シングルス（エントリー）'!L43</f>
        <v xml:space="preserve">  </v>
      </c>
      <c r="K42" s="152">
        <f t="shared" si="17"/>
        <v>0</v>
      </c>
      <c r="L42" s="152">
        <f>'シングルス（エントリー）'!M43</f>
        <v>0</v>
      </c>
      <c r="M42" s="152">
        <f>'シングルス（エントリー）'!N43</f>
        <v>0</v>
      </c>
      <c r="O42" s="152">
        <f t="shared" si="18"/>
        <v>0</v>
      </c>
      <c r="P42" s="152">
        <f t="shared" si="19"/>
        <v>0</v>
      </c>
      <c r="Q42" s="152" t="s">
        <v>165</v>
      </c>
      <c r="R42" s="152" t="str">
        <f>'ダブルス（エントリー）'!D79&amp;" "&amp;'ダブルス（エントリー）'!E79&amp;" "&amp;'ダブルス（エントリー）'!F79</f>
        <v xml:space="preserve">  </v>
      </c>
      <c r="S42" s="152">
        <f>'ダブルス（エントリー）'!G79</f>
        <v>0</v>
      </c>
      <c r="T42" s="152">
        <f>'ダブルス（エントリー）'!H79</f>
        <v>0</v>
      </c>
      <c r="U42" s="152" t="str">
        <f>'ダブルス（エントリー）'!D80&amp;" "&amp;'ダブルス（エントリー）'!E80&amp;" "&amp;'ダブルス（エントリー）'!F80</f>
        <v xml:space="preserve">  </v>
      </c>
      <c r="V42" s="152">
        <f>'ダブルス（エントリー）'!G80</f>
        <v>0</v>
      </c>
      <c r="W42" s="152">
        <f>'ダブルス（エントリー）'!H80</f>
        <v>0</v>
      </c>
      <c r="X42" s="152">
        <f t="shared" si="20"/>
        <v>0</v>
      </c>
      <c r="Y42" s="152">
        <f t="shared" si="21"/>
        <v>0</v>
      </c>
      <c r="Z42" s="152">
        <f t="shared" si="22"/>
        <v>0</v>
      </c>
      <c r="AA42" s="152" t="s">
        <v>165</v>
      </c>
      <c r="AB42" s="152" t="str">
        <f>'ダブルス（エントリー）'!K79&amp;" "&amp;'ダブルス（エントリー）'!L79&amp;" "&amp;'ダブルス（エントリー）'!M79</f>
        <v xml:space="preserve">  </v>
      </c>
      <c r="AC42" s="152">
        <f>'ダブルス（エントリー）'!N79</f>
        <v>0</v>
      </c>
      <c r="AD42" s="152">
        <f>'ダブルス（エントリー）'!O79</f>
        <v>0</v>
      </c>
      <c r="AE42" s="152" t="str">
        <f>'ダブルス（エントリー）'!K80&amp;" "&amp;'ダブルス（エントリー）'!L80&amp;" "&amp;'ダブルス（エントリー）'!M80</f>
        <v xml:space="preserve">  </v>
      </c>
      <c r="AF42" s="152">
        <f>'ダブルス（エントリー）'!N80</f>
        <v>0</v>
      </c>
      <c r="AG42" s="152">
        <f>'ダブルス（エントリー）'!O80</f>
        <v>0</v>
      </c>
      <c r="AH42" s="152">
        <f t="shared" si="23"/>
        <v>0</v>
      </c>
    </row>
    <row r="43" spans="2:34" hidden="1" x14ac:dyDescent="0.15">
      <c r="B43" s="152">
        <f t="shared" si="14"/>
        <v>0</v>
      </c>
      <c r="C43" s="152" t="s">
        <v>218</v>
      </c>
      <c r="D43" s="152" t="str">
        <f>'シングルス（エントリー）'!C44&amp;" "&amp;'シングルス（エントリー）'!D44&amp;" "&amp;'シングルス（エントリー）'!E44</f>
        <v xml:space="preserve">  </v>
      </c>
      <c r="E43" s="152">
        <f t="shared" si="15"/>
        <v>0</v>
      </c>
      <c r="F43" s="152">
        <f>'シングルス（エントリー）'!F44</f>
        <v>0</v>
      </c>
      <c r="G43" s="152">
        <f>'シングルス（エントリー）'!G44</f>
        <v>0</v>
      </c>
      <c r="H43" s="152">
        <f t="shared" si="16"/>
        <v>0</v>
      </c>
      <c r="I43" s="152" t="s">
        <v>283</v>
      </c>
      <c r="J43" s="152" t="str">
        <f>'シングルス（エントリー）'!J44&amp;" "&amp;'シングルス（エントリー）'!K44&amp;" "&amp;'シングルス（エントリー）'!L44</f>
        <v xml:space="preserve">  </v>
      </c>
      <c r="K43" s="152">
        <f t="shared" si="17"/>
        <v>0</v>
      </c>
      <c r="L43" s="152">
        <f>'シングルス（エントリー）'!M44</f>
        <v>0</v>
      </c>
      <c r="M43" s="152">
        <f>'シングルス（エントリー）'!N44</f>
        <v>0</v>
      </c>
      <c r="O43" s="152">
        <f t="shared" si="18"/>
        <v>0</v>
      </c>
      <c r="P43" s="152">
        <f t="shared" si="19"/>
        <v>0</v>
      </c>
      <c r="Q43" s="152" t="s">
        <v>166</v>
      </c>
      <c r="R43" s="152" t="str">
        <f>'ダブルス（エントリー）'!D81&amp;" "&amp;'ダブルス（エントリー）'!E81&amp;" "&amp;'ダブルス（エントリー）'!F81</f>
        <v xml:space="preserve">  </v>
      </c>
      <c r="S43" s="152">
        <f>'ダブルス（エントリー）'!G81</f>
        <v>0</v>
      </c>
      <c r="T43" s="152">
        <f>'ダブルス（エントリー）'!H81</f>
        <v>0</v>
      </c>
      <c r="U43" s="152" t="str">
        <f>'ダブルス（エントリー）'!D82&amp;" "&amp;'ダブルス（エントリー）'!E82&amp;" "&amp;'ダブルス（エントリー）'!F82</f>
        <v xml:space="preserve">  </v>
      </c>
      <c r="V43" s="152">
        <f>'ダブルス（エントリー）'!G82</f>
        <v>0</v>
      </c>
      <c r="W43" s="152">
        <f>'ダブルス（エントリー）'!H82</f>
        <v>0</v>
      </c>
      <c r="X43" s="152">
        <f t="shared" si="20"/>
        <v>0</v>
      </c>
      <c r="Y43" s="152">
        <f t="shared" si="21"/>
        <v>0</v>
      </c>
      <c r="Z43" s="152">
        <f t="shared" si="22"/>
        <v>0</v>
      </c>
      <c r="AA43" s="152" t="s">
        <v>166</v>
      </c>
      <c r="AB43" s="152" t="str">
        <f>'ダブルス（エントリー）'!K81&amp;" "&amp;'ダブルス（エントリー）'!L81&amp;" "&amp;'ダブルス（エントリー）'!M81</f>
        <v xml:space="preserve">  </v>
      </c>
      <c r="AC43" s="152">
        <f>'ダブルス（エントリー）'!N81</f>
        <v>0</v>
      </c>
      <c r="AD43" s="152">
        <f>'ダブルス（エントリー）'!O81</f>
        <v>0</v>
      </c>
      <c r="AE43" s="152" t="str">
        <f>'ダブルス（エントリー）'!K82&amp;" "&amp;'ダブルス（エントリー）'!L82&amp;" "&amp;'ダブルス（エントリー）'!M82</f>
        <v xml:space="preserve">  </v>
      </c>
      <c r="AF43" s="152">
        <f>'ダブルス（エントリー）'!N82</f>
        <v>0</v>
      </c>
      <c r="AG43" s="152">
        <f>'ダブルス（エントリー）'!O82</f>
        <v>0</v>
      </c>
      <c r="AH43" s="152">
        <f t="shared" si="23"/>
        <v>0</v>
      </c>
    </row>
    <row r="44" spans="2:34" hidden="1" x14ac:dyDescent="0.15">
      <c r="B44" s="152">
        <f t="shared" si="14"/>
        <v>0</v>
      </c>
      <c r="C44" s="152" t="s">
        <v>219</v>
      </c>
      <c r="D44" s="152" t="str">
        <f>'シングルス（エントリー）'!C45&amp;" "&amp;'シングルス（エントリー）'!D45&amp;" "&amp;'シングルス（エントリー）'!E45</f>
        <v xml:space="preserve">  </v>
      </c>
      <c r="E44" s="152">
        <f t="shared" si="15"/>
        <v>0</v>
      </c>
      <c r="F44" s="152">
        <f>'シングルス（エントリー）'!F45</f>
        <v>0</v>
      </c>
      <c r="G44" s="152">
        <f>'シングルス（エントリー）'!G45</f>
        <v>0</v>
      </c>
      <c r="H44" s="152">
        <f t="shared" si="16"/>
        <v>0</v>
      </c>
      <c r="I44" s="152" t="s">
        <v>284</v>
      </c>
      <c r="J44" s="152" t="str">
        <f>'シングルス（エントリー）'!J45&amp;" "&amp;'シングルス（エントリー）'!K45&amp;" "&amp;'シングルス（エントリー）'!L45</f>
        <v xml:space="preserve">  </v>
      </c>
      <c r="K44" s="152">
        <f t="shared" si="17"/>
        <v>0</v>
      </c>
      <c r="L44" s="152">
        <f>'シングルス（エントリー）'!M45</f>
        <v>0</v>
      </c>
      <c r="M44" s="152">
        <f>'シングルス（エントリー）'!N45</f>
        <v>0</v>
      </c>
      <c r="O44" s="152">
        <f t="shared" si="18"/>
        <v>0</v>
      </c>
      <c r="P44" s="152">
        <f t="shared" si="19"/>
        <v>0</v>
      </c>
      <c r="Q44" s="152" t="s">
        <v>167</v>
      </c>
      <c r="R44" s="152" t="str">
        <f>'ダブルス（エントリー）'!D83&amp;" "&amp;'ダブルス（エントリー）'!E83&amp;" "&amp;'ダブルス（エントリー）'!F83</f>
        <v xml:space="preserve">  </v>
      </c>
      <c r="S44" s="152">
        <f>'ダブルス（エントリー）'!G83</f>
        <v>0</v>
      </c>
      <c r="T44" s="152">
        <f>'ダブルス（エントリー）'!H83</f>
        <v>0</v>
      </c>
      <c r="U44" s="152" t="str">
        <f>'ダブルス（エントリー）'!D84&amp;" "&amp;'ダブルス（エントリー）'!E84&amp;" "&amp;'ダブルス（エントリー）'!F84</f>
        <v xml:space="preserve">  </v>
      </c>
      <c r="V44" s="152">
        <f>'ダブルス（エントリー）'!G84</f>
        <v>0</v>
      </c>
      <c r="W44" s="152">
        <f>'ダブルス（エントリー）'!H84</f>
        <v>0</v>
      </c>
      <c r="X44" s="152">
        <f t="shared" si="20"/>
        <v>0</v>
      </c>
      <c r="Y44" s="152">
        <f t="shared" si="21"/>
        <v>0</v>
      </c>
      <c r="Z44" s="152">
        <f t="shared" si="22"/>
        <v>0</v>
      </c>
      <c r="AA44" s="152" t="s">
        <v>167</v>
      </c>
      <c r="AB44" s="152" t="str">
        <f>'ダブルス（エントリー）'!K83&amp;" "&amp;'ダブルス（エントリー）'!L83&amp;" "&amp;'ダブルス（エントリー）'!M83</f>
        <v xml:space="preserve">  </v>
      </c>
      <c r="AC44" s="152">
        <f>'ダブルス（エントリー）'!N83</f>
        <v>0</v>
      </c>
      <c r="AD44" s="152">
        <f>'ダブルス（エントリー）'!O83</f>
        <v>0</v>
      </c>
      <c r="AE44" s="152" t="str">
        <f>'ダブルス（エントリー）'!K84&amp;" "&amp;'ダブルス（エントリー）'!L84&amp;" "&amp;'ダブルス（エントリー）'!M84</f>
        <v xml:space="preserve">  </v>
      </c>
      <c r="AF44" s="152">
        <f>'ダブルス（エントリー）'!N84</f>
        <v>0</v>
      </c>
      <c r="AG44" s="152">
        <f>'ダブルス（エントリー）'!O84</f>
        <v>0</v>
      </c>
      <c r="AH44" s="152">
        <f t="shared" si="23"/>
        <v>0</v>
      </c>
    </row>
    <row r="45" spans="2:34" hidden="1" x14ac:dyDescent="0.15">
      <c r="B45" s="152">
        <f t="shared" si="14"/>
        <v>0</v>
      </c>
      <c r="C45" s="152" t="s">
        <v>220</v>
      </c>
      <c r="D45" s="152" t="str">
        <f>'シングルス（エントリー）'!C46&amp;" "&amp;'シングルス（エントリー）'!D46&amp;" "&amp;'シングルス（エントリー）'!E46</f>
        <v xml:space="preserve">  </v>
      </c>
      <c r="E45" s="152">
        <f t="shared" si="15"/>
        <v>0</v>
      </c>
      <c r="F45" s="152">
        <f>'シングルス（エントリー）'!F46</f>
        <v>0</v>
      </c>
      <c r="G45" s="152">
        <f>'シングルス（エントリー）'!G46</f>
        <v>0</v>
      </c>
      <c r="H45" s="152">
        <f t="shared" si="16"/>
        <v>0</v>
      </c>
      <c r="I45" s="152" t="s">
        <v>285</v>
      </c>
      <c r="J45" s="152" t="str">
        <f>'シングルス（エントリー）'!J46&amp;" "&amp;'シングルス（エントリー）'!K46&amp;" "&amp;'シングルス（エントリー）'!L46</f>
        <v xml:space="preserve">  </v>
      </c>
      <c r="K45" s="152">
        <f t="shared" si="17"/>
        <v>0</v>
      </c>
      <c r="L45" s="152">
        <f>'シングルス（エントリー）'!M46</f>
        <v>0</v>
      </c>
      <c r="M45" s="152">
        <f>'シングルス（エントリー）'!N46</f>
        <v>0</v>
      </c>
      <c r="O45" s="152">
        <f t="shared" si="18"/>
        <v>0</v>
      </c>
      <c r="P45" s="152">
        <f t="shared" si="19"/>
        <v>0</v>
      </c>
      <c r="Q45" s="152" t="s">
        <v>168</v>
      </c>
      <c r="R45" s="152" t="str">
        <f>'ダブルス（エントリー）'!D85&amp;" "&amp;'ダブルス（エントリー）'!E85&amp;" "&amp;'ダブルス（エントリー）'!F85</f>
        <v xml:space="preserve">  </v>
      </c>
      <c r="S45" s="152">
        <f>'ダブルス（エントリー）'!G85</f>
        <v>0</v>
      </c>
      <c r="T45" s="152">
        <f>'ダブルス（エントリー）'!H85</f>
        <v>0</v>
      </c>
      <c r="U45" s="152" t="str">
        <f>'ダブルス（エントリー）'!D86&amp;" "&amp;'ダブルス（エントリー）'!E86&amp;" "&amp;'ダブルス（エントリー）'!F86</f>
        <v xml:space="preserve">  </v>
      </c>
      <c r="V45" s="152">
        <f>'ダブルス（エントリー）'!G86</f>
        <v>0</v>
      </c>
      <c r="W45" s="152">
        <f>'ダブルス（エントリー）'!H86</f>
        <v>0</v>
      </c>
      <c r="X45" s="152">
        <f t="shared" si="20"/>
        <v>0</v>
      </c>
      <c r="Y45" s="152">
        <f t="shared" si="21"/>
        <v>0</v>
      </c>
      <c r="Z45" s="152">
        <f t="shared" si="22"/>
        <v>0</v>
      </c>
      <c r="AA45" s="152" t="s">
        <v>168</v>
      </c>
      <c r="AB45" s="152" t="str">
        <f>'ダブルス（エントリー）'!K85&amp;" "&amp;'ダブルス（エントリー）'!L85&amp;" "&amp;'ダブルス（エントリー）'!M85</f>
        <v xml:space="preserve">  </v>
      </c>
      <c r="AC45" s="152">
        <f>'ダブルス（エントリー）'!N85</f>
        <v>0</v>
      </c>
      <c r="AD45" s="152">
        <f>'ダブルス（エントリー）'!O85</f>
        <v>0</v>
      </c>
      <c r="AE45" s="152" t="str">
        <f>'ダブルス（エントリー）'!K86&amp;" "&amp;'ダブルス（エントリー）'!L86&amp;" "&amp;'ダブルス（エントリー）'!M86</f>
        <v xml:space="preserve">  </v>
      </c>
      <c r="AF45" s="152">
        <f>'ダブルス（エントリー）'!N86</f>
        <v>0</v>
      </c>
      <c r="AG45" s="152">
        <f>'ダブルス（エントリー）'!O86</f>
        <v>0</v>
      </c>
      <c r="AH45" s="152">
        <f t="shared" si="23"/>
        <v>0</v>
      </c>
    </row>
    <row r="46" spans="2:34" hidden="1" x14ac:dyDescent="0.15">
      <c r="B46" s="152">
        <f t="shared" si="14"/>
        <v>0</v>
      </c>
      <c r="C46" s="152" t="s">
        <v>221</v>
      </c>
      <c r="D46" s="152" t="str">
        <f>'シングルス（エントリー）'!C47&amp;" "&amp;'シングルス（エントリー）'!D47&amp;" "&amp;'シングルス（エントリー）'!E47</f>
        <v xml:space="preserve">  </v>
      </c>
      <c r="E46" s="152">
        <f t="shared" si="15"/>
        <v>0</v>
      </c>
      <c r="F46" s="152">
        <f>'シングルス（エントリー）'!F47</f>
        <v>0</v>
      </c>
      <c r="G46" s="152">
        <f>'シングルス（エントリー）'!G47</f>
        <v>0</v>
      </c>
      <c r="H46" s="152">
        <f t="shared" si="16"/>
        <v>0</v>
      </c>
      <c r="I46" s="152" t="s">
        <v>286</v>
      </c>
      <c r="J46" s="152" t="str">
        <f>'シングルス（エントリー）'!J47&amp;" "&amp;'シングルス（エントリー）'!K47&amp;" "&amp;'シングルス（エントリー）'!L47</f>
        <v xml:space="preserve">  </v>
      </c>
      <c r="K46" s="152">
        <f t="shared" si="17"/>
        <v>0</v>
      </c>
      <c r="L46" s="152">
        <f>'シングルス（エントリー）'!M47</f>
        <v>0</v>
      </c>
      <c r="M46" s="152">
        <f>'シングルス（エントリー）'!N47</f>
        <v>0</v>
      </c>
      <c r="O46" s="152">
        <f t="shared" si="18"/>
        <v>0</v>
      </c>
      <c r="P46" s="152">
        <f t="shared" si="19"/>
        <v>0</v>
      </c>
      <c r="Q46" s="152" t="s">
        <v>169</v>
      </c>
      <c r="R46" s="152" t="str">
        <f>'ダブルス（エントリー）'!D87&amp;" "&amp;'ダブルス（エントリー）'!E87&amp;" "&amp;'ダブルス（エントリー）'!F87</f>
        <v xml:space="preserve">  </v>
      </c>
      <c r="S46" s="152">
        <f>'ダブルス（エントリー）'!G87</f>
        <v>0</v>
      </c>
      <c r="T46" s="152">
        <f>'ダブルス（エントリー）'!H87</f>
        <v>0</v>
      </c>
      <c r="U46" s="152" t="str">
        <f>'ダブルス（エントリー）'!D88&amp;" "&amp;'ダブルス（エントリー）'!E88&amp;" "&amp;'ダブルス（エントリー）'!F88</f>
        <v xml:space="preserve">  </v>
      </c>
      <c r="V46" s="152">
        <f>'ダブルス（エントリー）'!G88</f>
        <v>0</v>
      </c>
      <c r="W46" s="152">
        <f>'ダブルス（エントリー）'!H88</f>
        <v>0</v>
      </c>
      <c r="X46" s="152">
        <f t="shared" si="20"/>
        <v>0</v>
      </c>
      <c r="Y46" s="152">
        <f t="shared" si="21"/>
        <v>0</v>
      </c>
      <c r="Z46" s="152">
        <f t="shared" si="22"/>
        <v>0</v>
      </c>
      <c r="AA46" s="152" t="s">
        <v>169</v>
      </c>
      <c r="AB46" s="152" t="str">
        <f>'ダブルス（エントリー）'!K87&amp;" "&amp;'ダブルス（エントリー）'!L87&amp;" "&amp;'ダブルス（エントリー）'!M87</f>
        <v xml:space="preserve">  </v>
      </c>
      <c r="AC46" s="152">
        <f>'ダブルス（エントリー）'!N87</f>
        <v>0</v>
      </c>
      <c r="AD46" s="152">
        <f>'ダブルス（エントリー）'!O87</f>
        <v>0</v>
      </c>
      <c r="AE46" s="152" t="str">
        <f>'ダブルス（エントリー）'!K88&amp;" "&amp;'ダブルス（エントリー）'!L88&amp;" "&amp;'ダブルス（エントリー）'!M88</f>
        <v xml:space="preserve">  </v>
      </c>
      <c r="AF46" s="152">
        <f>'ダブルス（エントリー）'!N88</f>
        <v>0</v>
      </c>
      <c r="AG46" s="152">
        <f>'ダブルス（エントリー）'!O88</f>
        <v>0</v>
      </c>
      <c r="AH46" s="152">
        <f t="shared" si="23"/>
        <v>0</v>
      </c>
    </row>
    <row r="47" spans="2:34" hidden="1" x14ac:dyDescent="0.15">
      <c r="B47" s="152">
        <f t="shared" si="14"/>
        <v>0</v>
      </c>
      <c r="C47" s="152" t="s">
        <v>222</v>
      </c>
      <c r="D47" s="152" t="str">
        <f>'シングルス（エントリー）'!C48&amp;" "&amp;'シングルス（エントリー）'!D48&amp;" "&amp;'シングルス（エントリー）'!E48</f>
        <v xml:space="preserve">  </v>
      </c>
      <c r="E47" s="152">
        <f t="shared" si="15"/>
        <v>0</v>
      </c>
      <c r="F47" s="152">
        <f>'シングルス（エントリー）'!F48</f>
        <v>0</v>
      </c>
      <c r="G47" s="152">
        <f>'シングルス（エントリー）'!G48</f>
        <v>0</v>
      </c>
      <c r="H47" s="152">
        <f t="shared" si="16"/>
        <v>0</v>
      </c>
      <c r="I47" s="152" t="s">
        <v>287</v>
      </c>
      <c r="J47" s="152" t="str">
        <f>'シングルス（エントリー）'!J48&amp;" "&amp;'シングルス（エントリー）'!K48&amp;" "&amp;'シングルス（エントリー）'!L48</f>
        <v xml:space="preserve">  </v>
      </c>
      <c r="K47" s="152">
        <f t="shared" si="17"/>
        <v>0</v>
      </c>
      <c r="L47" s="152">
        <f>'シングルス（エントリー）'!M48</f>
        <v>0</v>
      </c>
      <c r="M47" s="152">
        <f>'シングルス（エントリー）'!N48</f>
        <v>0</v>
      </c>
      <c r="O47" s="152">
        <f t="shared" si="18"/>
        <v>0</v>
      </c>
      <c r="P47" s="152">
        <f t="shared" si="19"/>
        <v>0</v>
      </c>
      <c r="Q47" s="152" t="s">
        <v>170</v>
      </c>
      <c r="R47" s="152" t="str">
        <f>'ダブルス（エントリー）'!D89&amp;" "&amp;'ダブルス（エントリー）'!E89&amp;" "&amp;'ダブルス（エントリー）'!F89</f>
        <v xml:space="preserve">  </v>
      </c>
      <c r="S47" s="152">
        <f>'ダブルス（エントリー）'!G89</f>
        <v>0</v>
      </c>
      <c r="T47" s="152">
        <f>'ダブルス（エントリー）'!H89</f>
        <v>0</v>
      </c>
      <c r="U47" s="152" t="str">
        <f>'ダブルス（エントリー）'!D90&amp;" "&amp;'ダブルス（エントリー）'!E90&amp;" "&amp;'ダブルス（エントリー）'!F90</f>
        <v xml:space="preserve">  </v>
      </c>
      <c r="V47" s="152">
        <f>'ダブルス（エントリー）'!G90</f>
        <v>0</v>
      </c>
      <c r="W47" s="152">
        <f>'ダブルス（エントリー）'!H90</f>
        <v>0</v>
      </c>
      <c r="X47" s="152">
        <f t="shared" si="20"/>
        <v>0</v>
      </c>
      <c r="Y47" s="152">
        <f t="shared" si="21"/>
        <v>0</v>
      </c>
      <c r="Z47" s="152">
        <f t="shared" si="22"/>
        <v>0</v>
      </c>
      <c r="AA47" s="152" t="s">
        <v>170</v>
      </c>
      <c r="AB47" s="152" t="str">
        <f>'ダブルス（エントリー）'!K89&amp;" "&amp;'ダブルス（エントリー）'!L89&amp;" "&amp;'ダブルス（エントリー）'!M89</f>
        <v xml:space="preserve">  </v>
      </c>
      <c r="AC47" s="152">
        <f>'ダブルス（エントリー）'!N89</f>
        <v>0</v>
      </c>
      <c r="AD47" s="152">
        <f>'ダブルス（エントリー）'!O89</f>
        <v>0</v>
      </c>
      <c r="AE47" s="152" t="str">
        <f>'ダブルス（エントリー）'!K90&amp;" "&amp;'ダブルス（エントリー）'!L90&amp;" "&amp;'ダブルス（エントリー）'!M90</f>
        <v xml:space="preserve">  </v>
      </c>
      <c r="AF47" s="152">
        <f>'ダブルス（エントリー）'!N90</f>
        <v>0</v>
      </c>
      <c r="AG47" s="152">
        <f>'ダブルス（エントリー）'!O90</f>
        <v>0</v>
      </c>
      <c r="AH47" s="152">
        <f t="shared" si="23"/>
        <v>0</v>
      </c>
    </row>
    <row r="48" spans="2:34" hidden="1" x14ac:dyDescent="0.15">
      <c r="B48" s="152">
        <f t="shared" si="14"/>
        <v>0</v>
      </c>
      <c r="C48" s="152" t="s">
        <v>223</v>
      </c>
      <c r="D48" s="152" t="str">
        <f>'シングルス（エントリー）'!C49&amp;" "&amp;'シングルス（エントリー）'!D49&amp;" "&amp;'シングルス（エントリー）'!E49</f>
        <v xml:space="preserve">  </v>
      </c>
      <c r="E48" s="152">
        <f t="shared" si="15"/>
        <v>0</v>
      </c>
      <c r="F48" s="152">
        <f>'シングルス（エントリー）'!F49</f>
        <v>0</v>
      </c>
      <c r="G48" s="152">
        <f>'シングルス（エントリー）'!G49</f>
        <v>0</v>
      </c>
      <c r="H48" s="152">
        <f t="shared" si="16"/>
        <v>0</v>
      </c>
      <c r="I48" s="152" t="s">
        <v>288</v>
      </c>
      <c r="J48" s="152" t="str">
        <f>'シングルス（エントリー）'!J49&amp;" "&amp;'シングルス（エントリー）'!K49&amp;" "&amp;'シングルス（エントリー）'!L49</f>
        <v xml:space="preserve">  </v>
      </c>
      <c r="K48" s="152">
        <f t="shared" si="17"/>
        <v>0</v>
      </c>
      <c r="L48" s="152">
        <f>'シングルス（エントリー）'!M49</f>
        <v>0</v>
      </c>
      <c r="M48" s="152">
        <f>'シングルス（エントリー）'!N49</f>
        <v>0</v>
      </c>
      <c r="O48" s="152">
        <f t="shared" si="18"/>
        <v>0</v>
      </c>
      <c r="P48" s="152">
        <f t="shared" si="19"/>
        <v>0</v>
      </c>
      <c r="Q48" s="152" t="s">
        <v>171</v>
      </c>
      <c r="R48" s="152" t="str">
        <f>'ダブルス（エントリー）'!D91&amp;" "&amp;'ダブルス（エントリー）'!E91&amp;" "&amp;'ダブルス（エントリー）'!F91</f>
        <v xml:space="preserve">  </v>
      </c>
      <c r="S48" s="152">
        <f>'ダブルス（エントリー）'!G91</f>
        <v>0</v>
      </c>
      <c r="T48" s="152">
        <f>'ダブルス（エントリー）'!H91</f>
        <v>0</v>
      </c>
      <c r="U48" s="152" t="str">
        <f>'ダブルス（エントリー）'!D92&amp;" "&amp;'ダブルス（エントリー）'!E92&amp;" "&amp;'ダブルス（エントリー）'!F92</f>
        <v xml:space="preserve">  </v>
      </c>
      <c r="V48" s="152">
        <f>'ダブルス（エントリー）'!G92</f>
        <v>0</v>
      </c>
      <c r="W48" s="152">
        <f>'ダブルス（エントリー）'!H92</f>
        <v>0</v>
      </c>
      <c r="X48" s="152">
        <f t="shared" si="20"/>
        <v>0</v>
      </c>
      <c r="Y48" s="152">
        <f t="shared" si="21"/>
        <v>0</v>
      </c>
      <c r="Z48" s="152">
        <f t="shared" si="22"/>
        <v>0</v>
      </c>
      <c r="AA48" s="152" t="s">
        <v>171</v>
      </c>
      <c r="AB48" s="152" t="str">
        <f>'ダブルス（エントリー）'!K91&amp;" "&amp;'ダブルス（エントリー）'!L91&amp;" "&amp;'ダブルス（エントリー）'!M91</f>
        <v xml:space="preserve">  </v>
      </c>
      <c r="AC48" s="152">
        <f>'ダブルス（エントリー）'!N91</f>
        <v>0</v>
      </c>
      <c r="AD48" s="152">
        <f>'ダブルス（エントリー）'!O91</f>
        <v>0</v>
      </c>
      <c r="AE48" s="152" t="str">
        <f>'ダブルス（エントリー）'!K92&amp;" "&amp;'ダブルス（エントリー）'!L92&amp;" "&amp;'ダブルス（エントリー）'!M92</f>
        <v xml:space="preserve">  </v>
      </c>
      <c r="AF48" s="152">
        <f>'ダブルス（エントリー）'!N92</f>
        <v>0</v>
      </c>
      <c r="AG48" s="152">
        <f>'ダブルス（エントリー）'!O92</f>
        <v>0</v>
      </c>
      <c r="AH48" s="152">
        <f t="shared" si="23"/>
        <v>0</v>
      </c>
    </row>
    <row r="49" spans="2:34" hidden="1" x14ac:dyDescent="0.15">
      <c r="B49" s="152">
        <f t="shared" si="14"/>
        <v>0</v>
      </c>
      <c r="C49" s="152" t="s">
        <v>224</v>
      </c>
      <c r="D49" s="152" t="str">
        <f>'シングルス（エントリー）'!C50&amp;" "&amp;'シングルス（エントリー）'!D50&amp;" "&amp;'シングルス（エントリー）'!E50</f>
        <v xml:space="preserve">  </v>
      </c>
      <c r="E49" s="152">
        <f t="shared" si="15"/>
        <v>0</v>
      </c>
      <c r="F49" s="152">
        <f>'シングルス（エントリー）'!F50</f>
        <v>0</v>
      </c>
      <c r="G49" s="152">
        <f>'シングルス（エントリー）'!G50</f>
        <v>0</v>
      </c>
      <c r="H49" s="152">
        <f t="shared" si="16"/>
        <v>0</v>
      </c>
      <c r="I49" s="152" t="s">
        <v>289</v>
      </c>
      <c r="J49" s="152" t="str">
        <f>'シングルス（エントリー）'!J50&amp;" "&amp;'シングルス（エントリー）'!K50&amp;" "&amp;'シングルス（エントリー）'!L50</f>
        <v xml:space="preserve">  </v>
      </c>
      <c r="K49" s="152">
        <f t="shared" si="17"/>
        <v>0</v>
      </c>
      <c r="L49" s="152">
        <f>'シングルス（エントリー）'!M50</f>
        <v>0</v>
      </c>
      <c r="M49" s="152">
        <f>'シングルス（エントリー）'!N50</f>
        <v>0</v>
      </c>
      <c r="O49" s="152">
        <f t="shared" si="18"/>
        <v>0</v>
      </c>
      <c r="P49" s="152">
        <f t="shared" si="19"/>
        <v>0</v>
      </c>
      <c r="Q49" s="152" t="s">
        <v>172</v>
      </c>
      <c r="R49" s="152" t="str">
        <f>'ダブルス（エントリー）'!D93&amp;" "&amp;'ダブルス（エントリー）'!E93&amp;" "&amp;'ダブルス（エントリー）'!F93</f>
        <v xml:space="preserve">  </v>
      </c>
      <c r="S49" s="152">
        <f>'ダブルス（エントリー）'!G93</f>
        <v>0</v>
      </c>
      <c r="T49" s="152">
        <f>'ダブルス（エントリー）'!H93</f>
        <v>0</v>
      </c>
      <c r="U49" s="152" t="str">
        <f>'ダブルス（エントリー）'!D94&amp;" "&amp;'ダブルス（エントリー）'!E94&amp;" "&amp;'ダブルス（エントリー）'!F94</f>
        <v xml:space="preserve">  </v>
      </c>
      <c r="V49" s="152">
        <f>'ダブルス（エントリー）'!G94</f>
        <v>0</v>
      </c>
      <c r="W49" s="152">
        <f>'ダブルス（エントリー）'!H94</f>
        <v>0</v>
      </c>
      <c r="X49" s="152">
        <f t="shared" si="20"/>
        <v>0</v>
      </c>
      <c r="Y49" s="152">
        <f t="shared" si="21"/>
        <v>0</v>
      </c>
      <c r="Z49" s="152">
        <f t="shared" si="22"/>
        <v>0</v>
      </c>
      <c r="AA49" s="152" t="s">
        <v>172</v>
      </c>
      <c r="AB49" s="152" t="str">
        <f>'ダブルス（エントリー）'!K93&amp;" "&amp;'ダブルス（エントリー）'!L93&amp;" "&amp;'ダブルス（エントリー）'!M93</f>
        <v xml:space="preserve">  </v>
      </c>
      <c r="AC49" s="152">
        <f>'ダブルス（エントリー）'!N93</f>
        <v>0</v>
      </c>
      <c r="AD49" s="152">
        <f>'ダブルス（エントリー）'!O93</f>
        <v>0</v>
      </c>
      <c r="AE49" s="152" t="str">
        <f>'ダブルス（エントリー）'!K94&amp;" "&amp;'ダブルス（エントリー）'!L94&amp;" "&amp;'ダブルス（エントリー）'!M94</f>
        <v xml:space="preserve">  </v>
      </c>
      <c r="AF49" s="152">
        <f>'ダブルス（エントリー）'!N94</f>
        <v>0</v>
      </c>
      <c r="AG49" s="152">
        <f>'ダブルス（エントリー）'!O94</f>
        <v>0</v>
      </c>
      <c r="AH49" s="152">
        <f t="shared" si="23"/>
        <v>0</v>
      </c>
    </row>
    <row r="50" spans="2:34" hidden="1" x14ac:dyDescent="0.15">
      <c r="B50" s="152">
        <f t="shared" si="14"/>
        <v>0</v>
      </c>
      <c r="C50" s="152" t="s">
        <v>225</v>
      </c>
      <c r="D50" s="152" t="str">
        <f>'シングルス（エントリー）'!C51&amp;" "&amp;'シングルス（エントリー）'!D51&amp;" "&amp;'シングルス（エントリー）'!E51</f>
        <v xml:space="preserve">  </v>
      </c>
      <c r="E50" s="152">
        <f t="shared" si="15"/>
        <v>0</v>
      </c>
      <c r="F50" s="152">
        <f>'シングルス（エントリー）'!F51</f>
        <v>0</v>
      </c>
      <c r="G50" s="152">
        <f>'シングルス（エントリー）'!G51</f>
        <v>0</v>
      </c>
      <c r="H50" s="152">
        <f t="shared" si="16"/>
        <v>0</v>
      </c>
      <c r="I50" s="152" t="s">
        <v>290</v>
      </c>
      <c r="J50" s="152" t="str">
        <f>'シングルス（エントリー）'!J51&amp;" "&amp;'シングルス（エントリー）'!K51&amp;" "&amp;'シングルス（エントリー）'!L51</f>
        <v xml:space="preserve">  </v>
      </c>
      <c r="K50" s="152">
        <f t="shared" si="17"/>
        <v>0</v>
      </c>
      <c r="L50" s="152">
        <f>'シングルス（エントリー）'!M51</f>
        <v>0</v>
      </c>
      <c r="M50" s="152">
        <f>'シングルス（エントリー）'!N51</f>
        <v>0</v>
      </c>
      <c r="O50" s="152">
        <f t="shared" si="18"/>
        <v>0</v>
      </c>
      <c r="P50" s="152">
        <f t="shared" si="19"/>
        <v>0</v>
      </c>
      <c r="Q50" s="152" t="s">
        <v>173</v>
      </c>
      <c r="R50" s="152" t="str">
        <f>'ダブルス（エントリー）'!D95&amp;" "&amp;'ダブルス（エントリー）'!E95&amp;" "&amp;'ダブルス（エントリー）'!F95</f>
        <v xml:space="preserve">  </v>
      </c>
      <c r="S50" s="152">
        <f>'ダブルス（エントリー）'!G95</f>
        <v>0</v>
      </c>
      <c r="T50" s="152">
        <f>'ダブルス（エントリー）'!H95</f>
        <v>0</v>
      </c>
      <c r="U50" s="152" t="str">
        <f>'ダブルス（エントリー）'!D96&amp;" "&amp;'ダブルス（エントリー）'!E96&amp;" "&amp;'ダブルス（エントリー）'!F96</f>
        <v xml:space="preserve">  </v>
      </c>
      <c r="V50" s="152">
        <f>'ダブルス（エントリー）'!G96</f>
        <v>0</v>
      </c>
      <c r="W50" s="152">
        <f>'ダブルス（エントリー）'!H96</f>
        <v>0</v>
      </c>
      <c r="X50" s="152">
        <f t="shared" si="20"/>
        <v>0</v>
      </c>
      <c r="Y50" s="152">
        <f t="shared" si="21"/>
        <v>0</v>
      </c>
      <c r="Z50" s="152">
        <f t="shared" si="22"/>
        <v>0</v>
      </c>
      <c r="AA50" s="152" t="s">
        <v>173</v>
      </c>
      <c r="AB50" s="152" t="str">
        <f>'ダブルス（エントリー）'!K95&amp;" "&amp;'ダブルス（エントリー）'!L95&amp;" "&amp;'ダブルス（エントリー）'!M95</f>
        <v xml:space="preserve">  </v>
      </c>
      <c r="AC50" s="152">
        <f>'ダブルス（エントリー）'!N95</f>
        <v>0</v>
      </c>
      <c r="AD50" s="152">
        <f>'ダブルス（エントリー）'!O95</f>
        <v>0</v>
      </c>
      <c r="AE50" s="152" t="str">
        <f>'ダブルス（エントリー）'!K96&amp;" "&amp;'ダブルス（エントリー）'!L96&amp;" "&amp;'ダブルス（エントリー）'!M96</f>
        <v xml:space="preserve">  </v>
      </c>
      <c r="AF50" s="152">
        <f>'ダブルス（エントリー）'!N96</f>
        <v>0</v>
      </c>
      <c r="AG50" s="152">
        <f>'ダブルス（エントリー）'!O96</f>
        <v>0</v>
      </c>
      <c r="AH50" s="152">
        <f t="shared" si="23"/>
        <v>0</v>
      </c>
    </row>
    <row r="51" spans="2:34" hidden="1" x14ac:dyDescent="0.15">
      <c r="B51" s="152">
        <f t="shared" si="14"/>
        <v>0</v>
      </c>
      <c r="C51" s="152" t="s">
        <v>226</v>
      </c>
      <c r="D51" s="152" t="str">
        <f>'シングルス（エントリー）'!C52&amp;" "&amp;'シングルス（エントリー）'!D52&amp;" "&amp;'シングルス（エントリー）'!E52</f>
        <v xml:space="preserve">  </v>
      </c>
      <c r="E51" s="152">
        <f t="shared" si="15"/>
        <v>0</v>
      </c>
      <c r="F51" s="152">
        <f>'シングルス（エントリー）'!F52</f>
        <v>0</v>
      </c>
      <c r="G51" s="152">
        <f>'シングルス（エントリー）'!G52</f>
        <v>0</v>
      </c>
      <c r="H51" s="152">
        <f t="shared" si="16"/>
        <v>0</v>
      </c>
      <c r="I51" s="152" t="s">
        <v>291</v>
      </c>
      <c r="J51" s="152" t="str">
        <f>'シングルス（エントリー）'!J52&amp;" "&amp;'シングルス（エントリー）'!K52&amp;" "&amp;'シングルス（エントリー）'!L52</f>
        <v xml:space="preserve">  </v>
      </c>
      <c r="K51" s="152">
        <f t="shared" si="17"/>
        <v>0</v>
      </c>
      <c r="L51" s="152">
        <f>'シングルス（エントリー）'!M52</f>
        <v>0</v>
      </c>
      <c r="M51" s="152">
        <f>'シングルス（エントリー）'!N52</f>
        <v>0</v>
      </c>
      <c r="O51" s="152">
        <f t="shared" si="18"/>
        <v>0</v>
      </c>
      <c r="P51" s="152">
        <f t="shared" si="19"/>
        <v>0</v>
      </c>
      <c r="Q51" s="152" t="s">
        <v>174</v>
      </c>
      <c r="R51" s="152" t="str">
        <f>'ダブルス（エントリー）'!D97&amp;" "&amp;'ダブルス（エントリー）'!E97&amp;" "&amp;'ダブルス（エントリー）'!F97</f>
        <v xml:space="preserve">  </v>
      </c>
      <c r="S51" s="152">
        <f>'ダブルス（エントリー）'!G97</f>
        <v>0</v>
      </c>
      <c r="T51" s="152">
        <f>'ダブルス（エントリー）'!H97</f>
        <v>0</v>
      </c>
      <c r="U51" s="152" t="str">
        <f>'ダブルス（エントリー）'!D98&amp;" "&amp;'ダブルス（エントリー）'!E98&amp;" "&amp;'ダブルス（エントリー）'!F98</f>
        <v xml:space="preserve">  </v>
      </c>
      <c r="V51" s="152">
        <f>'ダブルス（エントリー）'!G98</f>
        <v>0</v>
      </c>
      <c r="W51" s="152">
        <f>'ダブルス（エントリー）'!H98</f>
        <v>0</v>
      </c>
      <c r="X51" s="152">
        <f t="shared" si="20"/>
        <v>0</v>
      </c>
      <c r="Y51" s="152">
        <f t="shared" si="21"/>
        <v>0</v>
      </c>
      <c r="Z51" s="152">
        <f t="shared" si="22"/>
        <v>0</v>
      </c>
      <c r="AA51" s="152" t="s">
        <v>174</v>
      </c>
      <c r="AB51" s="152" t="str">
        <f>'ダブルス（エントリー）'!K97&amp;" "&amp;'ダブルス（エントリー）'!L97&amp;" "&amp;'ダブルス（エントリー）'!M97</f>
        <v xml:space="preserve">  </v>
      </c>
      <c r="AC51" s="152">
        <f>'ダブルス（エントリー）'!N97</f>
        <v>0</v>
      </c>
      <c r="AD51" s="152">
        <f>'ダブルス（エントリー）'!O97</f>
        <v>0</v>
      </c>
      <c r="AE51" s="152" t="str">
        <f>'ダブルス（エントリー）'!K98&amp;" "&amp;'ダブルス（エントリー）'!L98&amp;" "&amp;'ダブルス（エントリー）'!M98</f>
        <v xml:space="preserve">  </v>
      </c>
      <c r="AF51" s="152">
        <f>'ダブルス（エントリー）'!N98</f>
        <v>0</v>
      </c>
      <c r="AG51" s="152">
        <f>'ダブルス（エントリー）'!O98</f>
        <v>0</v>
      </c>
      <c r="AH51" s="152">
        <f t="shared" si="23"/>
        <v>0</v>
      </c>
    </row>
    <row r="52" spans="2:34" hidden="1" x14ac:dyDescent="0.15">
      <c r="B52" s="152">
        <f t="shared" si="14"/>
        <v>0</v>
      </c>
      <c r="C52" s="152" t="s">
        <v>227</v>
      </c>
      <c r="D52" s="152" t="str">
        <f>'シングルス（エントリー）'!C53&amp;" "&amp;'シングルス（エントリー）'!D53&amp;" "&amp;'シングルス（エントリー）'!E53</f>
        <v xml:space="preserve">  </v>
      </c>
      <c r="E52" s="152">
        <f t="shared" si="15"/>
        <v>0</v>
      </c>
      <c r="F52" s="152">
        <f>'シングルス（エントリー）'!F53</f>
        <v>0</v>
      </c>
      <c r="G52" s="152">
        <f>'シングルス（エントリー）'!G53</f>
        <v>0</v>
      </c>
      <c r="H52" s="152">
        <f t="shared" si="16"/>
        <v>0</v>
      </c>
      <c r="I52" s="152" t="s">
        <v>292</v>
      </c>
      <c r="J52" s="152" t="str">
        <f>'シングルス（エントリー）'!J53&amp;" "&amp;'シングルス（エントリー）'!K53&amp;" "&amp;'シングルス（エントリー）'!L53</f>
        <v xml:space="preserve">  </v>
      </c>
      <c r="K52" s="152">
        <f t="shared" si="17"/>
        <v>0</v>
      </c>
      <c r="L52" s="152">
        <f>'シングルス（エントリー）'!M53</f>
        <v>0</v>
      </c>
      <c r="M52" s="152">
        <f>'シングルス（エントリー）'!N53</f>
        <v>0</v>
      </c>
      <c r="O52" s="152">
        <f t="shared" si="18"/>
        <v>0</v>
      </c>
      <c r="P52" s="152">
        <f t="shared" si="19"/>
        <v>0</v>
      </c>
      <c r="Q52" s="152" t="s">
        <v>175</v>
      </c>
      <c r="R52" s="152" t="str">
        <f>'ダブルス（エントリー）'!D99&amp;" "&amp;'ダブルス（エントリー）'!E99&amp;" "&amp;'ダブルス（エントリー）'!F99</f>
        <v xml:space="preserve">  </v>
      </c>
      <c r="S52" s="152">
        <f>'ダブルス（エントリー）'!G99</f>
        <v>0</v>
      </c>
      <c r="T52" s="152">
        <f>'ダブルス（エントリー）'!H99</f>
        <v>0</v>
      </c>
      <c r="U52" s="152" t="str">
        <f>'ダブルス（エントリー）'!D100&amp;" "&amp;'ダブルス（エントリー）'!E100&amp;" "&amp;'ダブルス（エントリー）'!F100</f>
        <v xml:space="preserve">  </v>
      </c>
      <c r="V52" s="152">
        <f>'ダブルス（エントリー）'!G100</f>
        <v>0</v>
      </c>
      <c r="W52" s="152">
        <f>'ダブルス（エントリー）'!H100</f>
        <v>0</v>
      </c>
      <c r="X52" s="152">
        <f t="shared" si="20"/>
        <v>0</v>
      </c>
      <c r="Y52" s="152">
        <f t="shared" si="21"/>
        <v>0</v>
      </c>
      <c r="Z52" s="152">
        <f t="shared" si="22"/>
        <v>0</v>
      </c>
      <c r="AA52" s="152" t="s">
        <v>175</v>
      </c>
      <c r="AB52" s="152" t="str">
        <f>'ダブルス（エントリー）'!K99&amp;" "&amp;'ダブルス（エントリー）'!L99&amp;" "&amp;'ダブルス（エントリー）'!M99</f>
        <v xml:space="preserve">  </v>
      </c>
      <c r="AC52" s="152">
        <f>'ダブルス（エントリー）'!N99</f>
        <v>0</v>
      </c>
      <c r="AD52" s="152">
        <f>'ダブルス（エントリー）'!O99</f>
        <v>0</v>
      </c>
      <c r="AE52" s="152" t="str">
        <f>'ダブルス（エントリー）'!K100&amp;" "&amp;'ダブルス（エントリー）'!L100&amp;" "&amp;'ダブルス（エントリー）'!M100</f>
        <v xml:space="preserve">  </v>
      </c>
      <c r="AF52" s="152">
        <f>'ダブルス（エントリー）'!N100</f>
        <v>0</v>
      </c>
      <c r="AG52" s="152">
        <f>'ダブルス（エントリー）'!O100</f>
        <v>0</v>
      </c>
      <c r="AH52" s="152">
        <f t="shared" si="23"/>
        <v>0</v>
      </c>
    </row>
    <row r="53" spans="2:34" hidden="1" x14ac:dyDescent="0.15">
      <c r="B53" s="152">
        <f t="shared" si="14"/>
        <v>0</v>
      </c>
      <c r="C53" s="152" t="s">
        <v>228</v>
      </c>
      <c r="D53" s="152" t="str">
        <f>'シングルス（エントリー）'!C54&amp;" "&amp;'シングルス（エントリー）'!D54&amp;" "&amp;'シングルス（エントリー）'!E54</f>
        <v xml:space="preserve">  </v>
      </c>
      <c r="E53" s="152">
        <f t="shared" si="15"/>
        <v>0</v>
      </c>
      <c r="F53" s="152">
        <f>'シングルス（エントリー）'!F54</f>
        <v>0</v>
      </c>
      <c r="G53" s="152">
        <f>'シングルス（エントリー）'!G54</f>
        <v>0</v>
      </c>
      <c r="H53" s="152">
        <f t="shared" si="16"/>
        <v>0</v>
      </c>
      <c r="I53" s="152" t="s">
        <v>293</v>
      </c>
      <c r="J53" s="152" t="str">
        <f>'シングルス（エントリー）'!J54&amp;" "&amp;'シングルス（エントリー）'!K54&amp;" "&amp;'シングルス（エントリー）'!L54</f>
        <v xml:space="preserve">  </v>
      </c>
      <c r="K53" s="152">
        <f t="shared" si="17"/>
        <v>0</v>
      </c>
      <c r="L53" s="152">
        <f>'シングルス（エントリー）'!M54</f>
        <v>0</v>
      </c>
      <c r="M53" s="152">
        <f>'シングルス（エントリー）'!N54</f>
        <v>0</v>
      </c>
      <c r="O53" s="152">
        <f t="shared" si="18"/>
        <v>0</v>
      </c>
      <c r="P53" s="152">
        <f t="shared" si="19"/>
        <v>0</v>
      </c>
      <c r="Q53" s="152" t="s">
        <v>176</v>
      </c>
      <c r="R53" s="152" t="str">
        <f>'ダブルス（エントリー）'!D101&amp;" "&amp;'ダブルス（エントリー）'!E101&amp;" "&amp;'ダブルス（エントリー）'!F101</f>
        <v xml:space="preserve">  </v>
      </c>
      <c r="S53" s="152">
        <f>'ダブルス（エントリー）'!G101</f>
        <v>0</v>
      </c>
      <c r="T53" s="152">
        <f>'ダブルス（エントリー）'!H101</f>
        <v>0</v>
      </c>
      <c r="U53" s="152" t="str">
        <f>'ダブルス（エントリー）'!D102&amp;" "&amp;'ダブルス（エントリー）'!E102&amp;" "&amp;'ダブルス（エントリー）'!F102</f>
        <v xml:space="preserve">  </v>
      </c>
      <c r="V53" s="152">
        <f>'ダブルス（エントリー）'!G102</f>
        <v>0</v>
      </c>
      <c r="W53" s="152">
        <f>'ダブルス（エントリー）'!H102</f>
        <v>0</v>
      </c>
      <c r="X53" s="152">
        <f t="shared" si="20"/>
        <v>0</v>
      </c>
      <c r="Y53" s="152">
        <f t="shared" si="21"/>
        <v>0</v>
      </c>
      <c r="Z53" s="152">
        <f t="shared" si="22"/>
        <v>0</v>
      </c>
      <c r="AA53" s="152" t="s">
        <v>176</v>
      </c>
      <c r="AB53" s="152" t="str">
        <f>'ダブルス（エントリー）'!K101&amp;" "&amp;'ダブルス（エントリー）'!L101&amp;" "&amp;'ダブルス（エントリー）'!M101</f>
        <v xml:space="preserve">  </v>
      </c>
      <c r="AC53" s="152">
        <f>'ダブルス（エントリー）'!N101</f>
        <v>0</v>
      </c>
      <c r="AD53" s="152">
        <f>'ダブルス（エントリー）'!O101</f>
        <v>0</v>
      </c>
      <c r="AE53" s="152" t="str">
        <f>'ダブルス（エントリー）'!K102&amp;" "&amp;'ダブルス（エントリー）'!L102&amp;" "&amp;'ダブルス（エントリー）'!M102</f>
        <v xml:space="preserve">  </v>
      </c>
      <c r="AF53" s="152">
        <f>'ダブルス（エントリー）'!N102</f>
        <v>0</v>
      </c>
      <c r="AG53" s="152">
        <f>'ダブルス（エントリー）'!O102</f>
        <v>0</v>
      </c>
      <c r="AH53" s="152">
        <f t="shared" si="23"/>
        <v>0</v>
      </c>
    </row>
    <row r="54" spans="2:34" hidden="1" x14ac:dyDescent="0.15">
      <c r="B54" s="152">
        <f t="shared" si="14"/>
        <v>0</v>
      </c>
      <c r="C54" s="152" t="s">
        <v>229</v>
      </c>
      <c r="D54" s="152" t="str">
        <f>'シングルス（エントリー）'!C55&amp;" "&amp;'シングルス（エントリー）'!D55&amp;" "&amp;'シングルス（エントリー）'!E55</f>
        <v xml:space="preserve">  </v>
      </c>
      <c r="E54" s="152">
        <f t="shared" si="15"/>
        <v>0</v>
      </c>
      <c r="F54" s="152">
        <f>'シングルス（エントリー）'!F55</f>
        <v>0</v>
      </c>
      <c r="G54" s="152">
        <f>'シングルス（エントリー）'!G55</f>
        <v>0</v>
      </c>
      <c r="H54" s="152">
        <f t="shared" si="16"/>
        <v>0</v>
      </c>
      <c r="I54" s="152" t="s">
        <v>294</v>
      </c>
      <c r="J54" s="152" t="str">
        <f>'シングルス（エントリー）'!J55&amp;" "&amp;'シングルス（エントリー）'!K55&amp;" "&amp;'シングルス（エントリー）'!L55</f>
        <v xml:space="preserve">  </v>
      </c>
      <c r="K54" s="152">
        <f t="shared" si="17"/>
        <v>0</v>
      </c>
      <c r="L54" s="152">
        <f>'シングルス（エントリー）'!M55</f>
        <v>0</v>
      </c>
      <c r="M54" s="152">
        <f>'シングルス（エントリー）'!N55</f>
        <v>0</v>
      </c>
      <c r="O54" s="152">
        <f t="shared" si="18"/>
        <v>0</v>
      </c>
      <c r="P54" s="152">
        <f t="shared" si="19"/>
        <v>0</v>
      </c>
      <c r="Q54" s="152" t="s">
        <v>177</v>
      </c>
      <c r="R54" s="152" t="str">
        <f>'ダブルス（エントリー）'!D103&amp;" "&amp;'ダブルス（エントリー）'!E103&amp;" "&amp;'ダブルス（エントリー）'!F103</f>
        <v xml:space="preserve">  </v>
      </c>
      <c r="S54" s="152">
        <f>'ダブルス（エントリー）'!G103</f>
        <v>0</v>
      </c>
      <c r="T54" s="152">
        <f>'ダブルス（エントリー）'!H103</f>
        <v>0</v>
      </c>
      <c r="U54" s="152" t="str">
        <f>'ダブルス（エントリー）'!D104&amp;" "&amp;'ダブルス（エントリー）'!E104&amp;" "&amp;'ダブルス（エントリー）'!F104</f>
        <v xml:space="preserve">  </v>
      </c>
      <c r="V54" s="152">
        <f>'ダブルス（エントリー）'!G104</f>
        <v>0</v>
      </c>
      <c r="W54" s="152">
        <f>'ダブルス（エントリー）'!H104</f>
        <v>0</v>
      </c>
      <c r="X54" s="152">
        <f t="shared" si="20"/>
        <v>0</v>
      </c>
      <c r="Y54" s="152">
        <f t="shared" si="21"/>
        <v>0</v>
      </c>
      <c r="Z54" s="152">
        <f t="shared" si="22"/>
        <v>0</v>
      </c>
      <c r="AA54" s="152" t="s">
        <v>177</v>
      </c>
      <c r="AB54" s="152" t="str">
        <f>'ダブルス（エントリー）'!K103&amp;" "&amp;'ダブルス（エントリー）'!L103&amp;" "&amp;'ダブルス（エントリー）'!M103</f>
        <v xml:space="preserve">  </v>
      </c>
      <c r="AC54" s="152">
        <f>'ダブルス（エントリー）'!N103</f>
        <v>0</v>
      </c>
      <c r="AD54" s="152">
        <f>'ダブルス（エントリー）'!O103</f>
        <v>0</v>
      </c>
      <c r="AE54" s="152" t="str">
        <f>'ダブルス（エントリー）'!K104&amp;" "&amp;'ダブルス（エントリー）'!L104&amp;" "&amp;'ダブルス（エントリー）'!M104</f>
        <v xml:space="preserve">  </v>
      </c>
      <c r="AF54" s="152">
        <f>'ダブルス（エントリー）'!N104</f>
        <v>0</v>
      </c>
      <c r="AG54" s="152">
        <f>'ダブルス（エントリー）'!O104</f>
        <v>0</v>
      </c>
      <c r="AH54" s="152">
        <f t="shared" si="23"/>
        <v>0</v>
      </c>
    </row>
    <row r="55" spans="2:34" x14ac:dyDescent="0.15">
      <c r="B55" s="152">
        <f t="shared" si="14"/>
        <v>0</v>
      </c>
      <c r="C55" s="152" t="s">
        <v>230</v>
      </c>
      <c r="D55" s="152" t="str">
        <f>'シングルス（エントリー）'!C56&amp;" "&amp;'シングルス（エントリー）'!D56&amp;" "&amp;'シングルス（エントリー）'!E56</f>
        <v xml:space="preserve">  </v>
      </c>
      <c r="E55" s="152">
        <f t="shared" si="15"/>
        <v>0</v>
      </c>
      <c r="F55" s="152">
        <f>'シングルス（エントリー）'!F56</f>
        <v>0</v>
      </c>
      <c r="G55" s="152">
        <f>'シングルス（エントリー）'!G56</f>
        <v>0</v>
      </c>
      <c r="H55" s="152">
        <f t="shared" si="16"/>
        <v>0</v>
      </c>
      <c r="I55" s="152" t="s">
        <v>295</v>
      </c>
      <c r="J55" s="152" t="str">
        <f>'シングルス（エントリー）'!J56&amp;" "&amp;'シングルス（エントリー）'!K56&amp;" "&amp;'シングルス（エントリー）'!L56</f>
        <v xml:space="preserve">  </v>
      </c>
      <c r="K55" s="152">
        <f t="shared" si="17"/>
        <v>0</v>
      </c>
      <c r="L55" s="152">
        <f>'シングルス（エントリー）'!M56</f>
        <v>0</v>
      </c>
      <c r="M55" s="152">
        <f>'シングルス（エントリー）'!N56</f>
        <v>0</v>
      </c>
      <c r="O55" s="152">
        <f t="shared" si="18"/>
        <v>0</v>
      </c>
      <c r="P55" s="152">
        <f t="shared" si="19"/>
        <v>0</v>
      </c>
      <c r="Q55" s="152" t="s">
        <v>178</v>
      </c>
      <c r="R55" s="152" t="str">
        <f>'ダブルス（エントリー）'!D105&amp;" "&amp;'ダブルス（エントリー）'!E105&amp;" "&amp;'ダブルス（エントリー）'!F105</f>
        <v xml:space="preserve">  </v>
      </c>
      <c r="S55" s="152">
        <f>'ダブルス（エントリー）'!G105</f>
        <v>0</v>
      </c>
      <c r="T55" s="152">
        <f>'ダブルス（エントリー）'!H105</f>
        <v>0</v>
      </c>
      <c r="U55" s="152" t="str">
        <f>'ダブルス（エントリー）'!D106&amp;" "&amp;'ダブルス（エントリー）'!E106&amp;" "&amp;'ダブルス（エントリー）'!F106</f>
        <v xml:space="preserve">  </v>
      </c>
      <c r="V55" s="152">
        <f>'ダブルス（エントリー）'!G106</f>
        <v>0</v>
      </c>
      <c r="W55" s="152">
        <f>'ダブルス（エントリー）'!H106</f>
        <v>0</v>
      </c>
      <c r="X55" s="152">
        <f t="shared" si="20"/>
        <v>0</v>
      </c>
      <c r="Y55" s="152">
        <f t="shared" si="21"/>
        <v>0</v>
      </c>
      <c r="Z55" s="152">
        <f t="shared" si="22"/>
        <v>0</v>
      </c>
      <c r="AA55" s="152" t="s">
        <v>178</v>
      </c>
      <c r="AB55" s="152" t="str">
        <f>'ダブルス（エントリー）'!K105&amp;" "&amp;'ダブルス（エントリー）'!L105&amp;" "&amp;'ダブルス（エントリー）'!M105</f>
        <v xml:space="preserve">  </v>
      </c>
      <c r="AC55" s="152">
        <f>'ダブルス（エントリー）'!N105</f>
        <v>0</v>
      </c>
      <c r="AD55" s="152">
        <f>'ダブルス（エントリー）'!O105</f>
        <v>0</v>
      </c>
      <c r="AE55" s="152" t="str">
        <f>'ダブルス（エントリー）'!K106&amp;" "&amp;'ダブルス（エントリー）'!L106&amp;" "&amp;'ダブルス（エントリー）'!M106</f>
        <v xml:space="preserve">  </v>
      </c>
      <c r="AF55" s="152">
        <f>'ダブルス（エントリー）'!N106</f>
        <v>0</v>
      </c>
      <c r="AG55" s="152">
        <f>'ダブルス（エントリー）'!O106</f>
        <v>0</v>
      </c>
      <c r="AH55" s="152">
        <f t="shared" si="23"/>
        <v>0</v>
      </c>
    </row>
    <row r="56" spans="2:34" hidden="1" x14ac:dyDescent="0.15">
      <c r="B56" s="152">
        <f t="shared" si="14"/>
        <v>0</v>
      </c>
      <c r="C56" s="152" t="s">
        <v>231</v>
      </c>
      <c r="D56" s="152" t="str">
        <f>'シングルス（エントリー）'!C57&amp;" "&amp;'シングルス（エントリー）'!D57&amp;" "&amp;'シングルス（エントリー）'!E57</f>
        <v xml:space="preserve">  </v>
      </c>
      <c r="E56" s="152">
        <f t="shared" si="15"/>
        <v>0</v>
      </c>
      <c r="F56" s="152">
        <f>'シングルス（エントリー）'!F57</f>
        <v>0</v>
      </c>
      <c r="G56" s="152">
        <f>'シングルス（エントリー）'!G57</f>
        <v>0</v>
      </c>
      <c r="H56" s="152">
        <f t="shared" si="16"/>
        <v>0</v>
      </c>
      <c r="I56" s="152" t="s">
        <v>296</v>
      </c>
      <c r="J56" s="152" t="str">
        <f>'シングルス（エントリー）'!J57&amp;" "&amp;'シングルス（エントリー）'!K57&amp;" "&amp;'シングルス（エントリー）'!L57</f>
        <v xml:space="preserve">  </v>
      </c>
      <c r="K56" s="152">
        <f t="shared" si="17"/>
        <v>0</v>
      </c>
      <c r="L56" s="152">
        <f>'シングルス（エントリー）'!M57</f>
        <v>0</v>
      </c>
      <c r="M56" s="152">
        <f>'シングルス（エントリー）'!N57</f>
        <v>0</v>
      </c>
    </row>
    <row r="57" spans="2:34" hidden="1" x14ac:dyDescent="0.15">
      <c r="B57" s="152">
        <f t="shared" si="14"/>
        <v>0</v>
      </c>
      <c r="C57" s="152" t="s">
        <v>232</v>
      </c>
      <c r="D57" s="152" t="str">
        <f>'シングルス（エントリー）'!C58&amp;" "&amp;'シングルス（エントリー）'!D58&amp;" "&amp;'シングルス（エントリー）'!E58</f>
        <v xml:space="preserve">  </v>
      </c>
      <c r="E57" s="152">
        <f t="shared" si="15"/>
        <v>0</v>
      </c>
      <c r="F57" s="152">
        <f>'シングルス（エントリー）'!F58</f>
        <v>0</v>
      </c>
      <c r="G57" s="152">
        <f>'シングルス（エントリー）'!G58</f>
        <v>0</v>
      </c>
      <c r="H57" s="152">
        <f t="shared" si="16"/>
        <v>0</v>
      </c>
      <c r="I57" s="152" t="s">
        <v>297</v>
      </c>
      <c r="J57" s="152" t="str">
        <f>'シングルス（エントリー）'!J58&amp;" "&amp;'シングルス（エントリー）'!K58&amp;" "&amp;'シングルス（エントリー）'!L58</f>
        <v xml:space="preserve">  </v>
      </c>
      <c r="K57" s="152">
        <f t="shared" si="17"/>
        <v>0</v>
      </c>
      <c r="L57" s="152">
        <f>'シングルス（エントリー）'!M58</f>
        <v>0</v>
      </c>
      <c r="M57" s="152">
        <f>'シングルス（エントリー）'!N58</f>
        <v>0</v>
      </c>
    </row>
    <row r="58" spans="2:34" hidden="1" x14ac:dyDescent="0.15">
      <c r="B58" s="152">
        <f t="shared" si="14"/>
        <v>0</v>
      </c>
      <c r="C58" s="152" t="s">
        <v>233</v>
      </c>
      <c r="D58" s="152" t="str">
        <f>'シングルス（エントリー）'!C59&amp;" "&amp;'シングルス（エントリー）'!D59&amp;" "&amp;'シングルス（エントリー）'!E59</f>
        <v xml:space="preserve">  </v>
      </c>
      <c r="E58" s="152">
        <f t="shared" si="15"/>
        <v>0</v>
      </c>
      <c r="F58" s="152">
        <f>'シングルス（エントリー）'!F59</f>
        <v>0</v>
      </c>
      <c r="G58" s="152">
        <f>'シングルス（エントリー）'!G59</f>
        <v>0</v>
      </c>
      <c r="H58" s="152">
        <f t="shared" si="16"/>
        <v>0</v>
      </c>
      <c r="I58" s="152" t="s">
        <v>298</v>
      </c>
      <c r="J58" s="152" t="str">
        <f>'シングルス（エントリー）'!J59&amp;" "&amp;'シングルス（エントリー）'!K59&amp;" "&amp;'シングルス（エントリー）'!L59</f>
        <v xml:space="preserve">  </v>
      </c>
      <c r="K58" s="152">
        <f t="shared" si="17"/>
        <v>0</v>
      </c>
      <c r="L58" s="152">
        <f>'シングルス（エントリー）'!M59</f>
        <v>0</v>
      </c>
      <c r="M58" s="152">
        <f>'シングルス（エントリー）'!N59</f>
        <v>0</v>
      </c>
    </row>
    <row r="59" spans="2:34" hidden="1" x14ac:dyDescent="0.15">
      <c r="B59" s="152">
        <f t="shared" si="14"/>
        <v>0</v>
      </c>
      <c r="C59" s="152" t="s">
        <v>234</v>
      </c>
      <c r="D59" s="152" t="str">
        <f>'シングルス（エントリー）'!C60&amp;" "&amp;'シングルス（エントリー）'!D60&amp;" "&amp;'シングルス（エントリー）'!E60</f>
        <v xml:space="preserve">  </v>
      </c>
      <c r="E59" s="152">
        <f t="shared" si="15"/>
        <v>0</v>
      </c>
      <c r="F59" s="152">
        <f>'シングルス（エントリー）'!F60</f>
        <v>0</v>
      </c>
      <c r="G59" s="152">
        <f>'シングルス（エントリー）'!G60</f>
        <v>0</v>
      </c>
      <c r="H59" s="152">
        <f t="shared" si="16"/>
        <v>0</v>
      </c>
      <c r="I59" s="152" t="s">
        <v>299</v>
      </c>
      <c r="J59" s="152" t="str">
        <f>'シングルス（エントリー）'!J60&amp;" "&amp;'シングルス（エントリー）'!K60&amp;" "&amp;'シングルス（エントリー）'!L60</f>
        <v xml:space="preserve">  </v>
      </c>
      <c r="K59" s="152">
        <f t="shared" si="17"/>
        <v>0</v>
      </c>
      <c r="L59" s="152">
        <f>'シングルス（エントリー）'!M60</f>
        <v>0</v>
      </c>
      <c r="M59" s="152">
        <f>'シングルス（エントリー）'!N60</f>
        <v>0</v>
      </c>
    </row>
    <row r="60" spans="2:34" hidden="1" x14ac:dyDescent="0.15">
      <c r="B60" s="152">
        <f t="shared" si="14"/>
        <v>0</v>
      </c>
      <c r="C60" s="152" t="s">
        <v>235</v>
      </c>
      <c r="D60" s="152" t="str">
        <f>'シングルス（エントリー）'!C61&amp;" "&amp;'シングルス（エントリー）'!D61&amp;" "&amp;'シングルス（エントリー）'!E61</f>
        <v xml:space="preserve">  </v>
      </c>
      <c r="E60" s="152">
        <f t="shared" si="15"/>
        <v>0</v>
      </c>
      <c r="F60" s="152">
        <f>'シングルス（エントリー）'!F61</f>
        <v>0</v>
      </c>
      <c r="G60" s="152">
        <f>'シングルス（エントリー）'!G61</f>
        <v>0</v>
      </c>
      <c r="H60" s="152">
        <f t="shared" si="16"/>
        <v>0</v>
      </c>
      <c r="I60" s="152" t="s">
        <v>300</v>
      </c>
      <c r="J60" s="152" t="str">
        <f>'シングルス（エントリー）'!J61&amp;" "&amp;'シングルス（エントリー）'!K61&amp;" "&amp;'シングルス（エントリー）'!L61</f>
        <v xml:space="preserve">  </v>
      </c>
      <c r="K60" s="152">
        <f t="shared" si="17"/>
        <v>0</v>
      </c>
      <c r="L60" s="152">
        <f>'シングルス（エントリー）'!M61</f>
        <v>0</v>
      </c>
      <c r="M60" s="152">
        <f>'シングルス（エントリー）'!N61</f>
        <v>0</v>
      </c>
    </row>
    <row r="61" spans="2:34" hidden="1" x14ac:dyDescent="0.15">
      <c r="B61" s="152">
        <f t="shared" si="14"/>
        <v>0</v>
      </c>
      <c r="C61" s="152" t="s">
        <v>236</v>
      </c>
      <c r="D61" s="152" t="str">
        <f>'シングルス（エントリー）'!C62&amp;" "&amp;'シングルス（エントリー）'!D62&amp;" "&amp;'シングルス（エントリー）'!E62</f>
        <v xml:space="preserve">  </v>
      </c>
      <c r="E61" s="152">
        <f t="shared" si="15"/>
        <v>0</v>
      </c>
      <c r="F61" s="152">
        <f>'シングルス（エントリー）'!F62</f>
        <v>0</v>
      </c>
      <c r="G61" s="152">
        <f>'シングルス（エントリー）'!G62</f>
        <v>0</v>
      </c>
      <c r="H61" s="152">
        <f t="shared" si="16"/>
        <v>0</v>
      </c>
      <c r="I61" s="152" t="s">
        <v>301</v>
      </c>
      <c r="J61" s="152" t="str">
        <f>'シングルス（エントリー）'!J62&amp;" "&amp;'シングルス（エントリー）'!K62&amp;" "&amp;'シングルス（エントリー）'!L62</f>
        <v xml:space="preserve">  </v>
      </c>
      <c r="K61" s="152">
        <f t="shared" si="17"/>
        <v>0</v>
      </c>
      <c r="L61" s="152">
        <f>'シングルス（エントリー）'!M62</f>
        <v>0</v>
      </c>
      <c r="M61" s="152">
        <f>'シングルス（エントリー）'!N62</f>
        <v>0</v>
      </c>
    </row>
    <row r="62" spans="2:34" hidden="1" x14ac:dyDescent="0.15">
      <c r="B62" s="152">
        <f t="shared" si="14"/>
        <v>0</v>
      </c>
      <c r="C62" s="152" t="s">
        <v>237</v>
      </c>
      <c r="D62" s="152" t="str">
        <f>'シングルス（エントリー）'!C63&amp;" "&amp;'シングルス（エントリー）'!D63&amp;" "&amp;'シングルス（エントリー）'!E63</f>
        <v xml:space="preserve">  </v>
      </c>
      <c r="E62" s="152">
        <f t="shared" si="15"/>
        <v>0</v>
      </c>
      <c r="F62" s="152">
        <f>'シングルス（エントリー）'!F63</f>
        <v>0</v>
      </c>
      <c r="G62" s="152">
        <f>'シングルス（エントリー）'!G63</f>
        <v>0</v>
      </c>
      <c r="H62" s="152">
        <f t="shared" si="16"/>
        <v>0</v>
      </c>
      <c r="I62" s="152" t="s">
        <v>302</v>
      </c>
      <c r="J62" s="152" t="str">
        <f>'シングルス（エントリー）'!J63&amp;" "&amp;'シングルス（エントリー）'!K63&amp;" "&amp;'シングルス（エントリー）'!L63</f>
        <v xml:space="preserve">  </v>
      </c>
      <c r="K62" s="152">
        <f t="shared" si="17"/>
        <v>0</v>
      </c>
      <c r="L62" s="152">
        <f>'シングルス（エントリー）'!M63</f>
        <v>0</v>
      </c>
      <c r="M62" s="152">
        <f>'シングルス（エントリー）'!N63</f>
        <v>0</v>
      </c>
    </row>
    <row r="63" spans="2:34" hidden="1" x14ac:dyDescent="0.15">
      <c r="B63" s="152">
        <f t="shared" si="14"/>
        <v>0</v>
      </c>
      <c r="C63" s="152" t="s">
        <v>238</v>
      </c>
      <c r="D63" s="152" t="str">
        <f>'シングルス（エントリー）'!C64&amp;" "&amp;'シングルス（エントリー）'!D64&amp;" "&amp;'シングルス（エントリー）'!E64</f>
        <v xml:space="preserve">  </v>
      </c>
      <c r="E63" s="152">
        <f t="shared" si="15"/>
        <v>0</v>
      </c>
      <c r="F63" s="152">
        <f>'シングルス（エントリー）'!F64</f>
        <v>0</v>
      </c>
      <c r="G63" s="152">
        <f>'シングルス（エントリー）'!G64</f>
        <v>0</v>
      </c>
      <c r="H63" s="152">
        <f t="shared" si="16"/>
        <v>0</v>
      </c>
      <c r="I63" s="152" t="s">
        <v>303</v>
      </c>
      <c r="J63" s="152" t="str">
        <f>'シングルス（エントリー）'!J64&amp;" "&amp;'シングルス（エントリー）'!K64&amp;" "&amp;'シングルス（エントリー）'!L64</f>
        <v xml:space="preserve">  </v>
      </c>
      <c r="K63" s="152">
        <f t="shared" si="17"/>
        <v>0</v>
      </c>
      <c r="L63" s="152">
        <f>'シングルス（エントリー）'!M64</f>
        <v>0</v>
      </c>
      <c r="M63" s="152">
        <f>'シングルス（エントリー）'!N64</f>
        <v>0</v>
      </c>
    </row>
    <row r="64" spans="2:34" hidden="1" x14ac:dyDescent="0.15">
      <c r="B64" s="152">
        <f t="shared" si="14"/>
        <v>0</v>
      </c>
      <c r="C64" s="152" t="s">
        <v>239</v>
      </c>
      <c r="D64" s="152" t="str">
        <f>'シングルス（エントリー）'!C65&amp;" "&amp;'シングルス（エントリー）'!D65&amp;" "&amp;'シングルス（エントリー）'!E65</f>
        <v xml:space="preserve">  </v>
      </c>
      <c r="E64" s="152">
        <f t="shared" si="15"/>
        <v>0</v>
      </c>
      <c r="F64" s="152">
        <f>'シングルス（エントリー）'!F65</f>
        <v>0</v>
      </c>
      <c r="G64" s="152">
        <f>'シングルス（エントリー）'!G65</f>
        <v>0</v>
      </c>
      <c r="H64" s="152">
        <f t="shared" si="16"/>
        <v>0</v>
      </c>
      <c r="I64" s="152" t="s">
        <v>304</v>
      </c>
      <c r="J64" s="152" t="str">
        <f>'シングルス（エントリー）'!J65&amp;" "&amp;'シングルス（エントリー）'!K65&amp;" "&amp;'シングルス（エントリー）'!L65</f>
        <v xml:space="preserve">  </v>
      </c>
      <c r="K64" s="152">
        <f t="shared" si="17"/>
        <v>0</v>
      </c>
      <c r="L64" s="152">
        <f>'シングルス（エントリー）'!M65</f>
        <v>0</v>
      </c>
      <c r="M64" s="152">
        <f>'シングルス（エントリー）'!N65</f>
        <v>0</v>
      </c>
    </row>
    <row r="65" spans="2:13" hidden="1" x14ac:dyDescent="0.15">
      <c r="B65" s="152">
        <f t="shared" si="14"/>
        <v>0</v>
      </c>
      <c r="C65" s="152" t="s">
        <v>240</v>
      </c>
      <c r="D65" s="152" t="str">
        <f>'シングルス（エントリー）'!C66&amp;" "&amp;'シングルス（エントリー）'!D66&amp;" "&amp;'シングルス（エントリー）'!E66</f>
        <v xml:space="preserve">  </v>
      </c>
      <c r="E65" s="152">
        <f t="shared" si="15"/>
        <v>0</v>
      </c>
      <c r="F65" s="152">
        <f>'シングルス（エントリー）'!F66</f>
        <v>0</v>
      </c>
      <c r="G65" s="152">
        <f>'シングルス（エントリー）'!G66</f>
        <v>0</v>
      </c>
      <c r="H65" s="152">
        <f t="shared" si="16"/>
        <v>0</v>
      </c>
      <c r="I65" s="152" t="s">
        <v>305</v>
      </c>
      <c r="J65" s="152" t="str">
        <f>'シングルス（エントリー）'!J66&amp;" "&amp;'シングルス（エントリー）'!K66&amp;" "&amp;'シングルス（エントリー）'!L66</f>
        <v xml:space="preserve">  </v>
      </c>
      <c r="K65" s="152">
        <f t="shared" si="17"/>
        <v>0</v>
      </c>
      <c r="L65" s="152">
        <f>'シングルス（エントリー）'!M66</f>
        <v>0</v>
      </c>
      <c r="M65" s="152">
        <f>'シングルス（エントリー）'!N66</f>
        <v>0</v>
      </c>
    </row>
    <row r="66" spans="2:13" hidden="1" x14ac:dyDescent="0.15">
      <c r="B66" s="152">
        <f t="shared" si="14"/>
        <v>0</v>
      </c>
      <c r="C66" s="152" t="s">
        <v>241</v>
      </c>
      <c r="D66" s="152" t="str">
        <f>'シングルス（エントリー）'!C67&amp;" "&amp;'シングルス（エントリー）'!D67&amp;" "&amp;'シングルス（エントリー）'!E67</f>
        <v xml:space="preserve">  </v>
      </c>
      <c r="E66" s="152">
        <f t="shared" si="15"/>
        <v>0</v>
      </c>
      <c r="F66" s="152">
        <f>'シングルス（エントリー）'!F67</f>
        <v>0</v>
      </c>
      <c r="G66" s="152">
        <f>'シングルス（エントリー）'!G67</f>
        <v>0</v>
      </c>
      <c r="H66" s="152">
        <f t="shared" si="16"/>
        <v>0</v>
      </c>
      <c r="I66" s="152" t="s">
        <v>306</v>
      </c>
      <c r="J66" s="152" t="str">
        <f>'シングルス（エントリー）'!J67&amp;" "&amp;'シングルス（エントリー）'!K67&amp;" "&amp;'シングルス（エントリー）'!L67</f>
        <v xml:space="preserve">  </v>
      </c>
      <c r="K66" s="152">
        <f t="shared" si="17"/>
        <v>0</v>
      </c>
      <c r="L66" s="152">
        <f>'シングルス（エントリー）'!M67</f>
        <v>0</v>
      </c>
      <c r="M66" s="152">
        <f>'シングルス（エントリー）'!N67</f>
        <v>0</v>
      </c>
    </row>
    <row r="67" spans="2:13" hidden="1" x14ac:dyDescent="0.15">
      <c r="B67" s="152">
        <f t="shared" si="14"/>
        <v>0</v>
      </c>
      <c r="C67" s="152" t="s">
        <v>242</v>
      </c>
      <c r="D67" s="152" t="str">
        <f>'シングルス（エントリー）'!C68&amp;" "&amp;'シングルス（エントリー）'!D68&amp;" "&amp;'シングルス（エントリー）'!E68</f>
        <v xml:space="preserve">  </v>
      </c>
      <c r="E67" s="152">
        <f t="shared" si="15"/>
        <v>0</v>
      </c>
      <c r="F67" s="152">
        <f>'シングルス（エントリー）'!F68</f>
        <v>0</v>
      </c>
      <c r="G67" s="152">
        <f>'シングルス（エントリー）'!G68</f>
        <v>0</v>
      </c>
      <c r="H67" s="152">
        <f t="shared" si="16"/>
        <v>0</v>
      </c>
      <c r="I67" s="152" t="s">
        <v>307</v>
      </c>
      <c r="J67" s="152" t="str">
        <f>'シングルス（エントリー）'!J68&amp;" "&amp;'シングルス（エントリー）'!K68&amp;" "&amp;'シングルス（エントリー）'!L68</f>
        <v xml:space="preserve">  </v>
      </c>
      <c r="K67" s="152">
        <f t="shared" si="17"/>
        <v>0</v>
      </c>
      <c r="L67" s="152">
        <f>'シングルス（エントリー）'!M68</f>
        <v>0</v>
      </c>
      <c r="M67" s="152">
        <f>'シングルス（エントリー）'!N68</f>
        <v>0</v>
      </c>
    </row>
    <row r="68" spans="2:13" hidden="1" x14ac:dyDescent="0.15">
      <c r="B68" s="152">
        <f t="shared" si="14"/>
        <v>0</v>
      </c>
      <c r="C68" s="152" t="s">
        <v>243</v>
      </c>
      <c r="D68" s="152" t="str">
        <f>'シングルス（エントリー）'!C69&amp;" "&amp;'シングルス（エントリー）'!D69&amp;" "&amp;'シングルス（エントリー）'!E69</f>
        <v xml:space="preserve">  </v>
      </c>
      <c r="E68" s="152">
        <f t="shared" si="15"/>
        <v>0</v>
      </c>
      <c r="F68" s="152">
        <f>'シングルス（エントリー）'!F69</f>
        <v>0</v>
      </c>
      <c r="G68" s="152">
        <f>'シングルス（エントリー）'!G69</f>
        <v>0</v>
      </c>
      <c r="H68" s="152">
        <f t="shared" si="16"/>
        <v>0</v>
      </c>
      <c r="I68" s="152" t="s">
        <v>308</v>
      </c>
      <c r="J68" s="152" t="str">
        <f>'シングルス（エントリー）'!J69&amp;" "&amp;'シングルス（エントリー）'!K69&amp;" "&amp;'シングルス（エントリー）'!L69</f>
        <v xml:space="preserve">  </v>
      </c>
      <c r="K68" s="152">
        <f t="shared" si="17"/>
        <v>0</v>
      </c>
      <c r="L68" s="152">
        <f>'シングルス（エントリー）'!M69</f>
        <v>0</v>
      </c>
      <c r="M68" s="152">
        <f>'シングルス（エントリー）'!N69</f>
        <v>0</v>
      </c>
    </row>
    <row r="69" spans="2:13" hidden="1" x14ac:dyDescent="0.15">
      <c r="B69" s="152">
        <f t="shared" si="14"/>
        <v>0</v>
      </c>
      <c r="C69" s="152" t="s">
        <v>244</v>
      </c>
      <c r="D69" s="152" t="str">
        <f>'シングルス（エントリー）'!C70&amp;" "&amp;'シングルス（エントリー）'!D70&amp;" "&amp;'シングルス（エントリー）'!E70</f>
        <v xml:space="preserve">  </v>
      </c>
      <c r="E69" s="152">
        <f t="shared" si="15"/>
        <v>0</v>
      </c>
      <c r="F69" s="152">
        <f>'シングルス（エントリー）'!F70</f>
        <v>0</v>
      </c>
      <c r="G69" s="152">
        <f>'シングルス（エントリー）'!G70</f>
        <v>0</v>
      </c>
      <c r="H69" s="152">
        <f t="shared" si="16"/>
        <v>0</v>
      </c>
      <c r="I69" s="152" t="s">
        <v>309</v>
      </c>
      <c r="J69" s="152" t="str">
        <f>'シングルス（エントリー）'!J70&amp;" "&amp;'シングルス（エントリー）'!K70&amp;" "&amp;'シングルス（エントリー）'!L70</f>
        <v xml:space="preserve">  </v>
      </c>
      <c r="K69" s="152">
        <f t="shared" si="17"/>
        <v>0</v>
      </c>
      <c r="L69" s="152">
        <f>'シングルス（エントリー）'!M70</f>
        <v>0</v>
      </c>
      <c r="M69" s="152">
        <f>'シングルス（エントリー）'!N70</f>
        <v>0</v>
      </c>
    </row>
    <row r="70" spans="2:13" x14ac:dyDescent="0.15">
      <c r="B70" s="152">
        <f t="shared" si="14"/>
        <v>0</v>
      </c>
      <c r="C70" s="152" t="s">
        <v>245</v>
      </c>
      <c r="D70" s="152" t="str">
        <f>'シングルス（エントリー）'!C71&amp;" "&amp;'シングルス（エントリー）'!D71&amp;" "&amp;'シングルス（エントリー）'!E71</f>
        <v xml:space="preserve">  </v>
      </c>
      <c r="E70" s="152">
        <f t="shared" si="15"/>
        <v>0</v>
      </c>
      <c r="F70" s="152">
        <f>'シングルス（エントリー）'!F71</f>
        <v>0</v>
      </c>
      <c r="G70" s="152">
        <f>'シングルス（エントリー）'!G71</f>
        <v>0</v>
      </c>
      <c r="H70" s="152">
        <f t="shared" si="16"/>
        <v>0</v>
      </c>
      <c r="I70" s="152" t="s">
        <v>310</v>
      </c>
      <c r="J70" s="152" t="str">
        <f>'シングルス（エントリー）'!J71&amp;" "&amp;'シングルス（エントリー）'!K71&amp;" "&amp;'シングルス（エントリー）'!L71</f>
        <v xml:space="preserve">  </v>
      </c>
      <c r="K70" s="152">
        <f t="shared" si="17"/>
        <v>0</v>
      </c>
      <c r="L70" s="152">
        <f>'シングルス（エントリー）'!M71</f>
        <v>0</v>
      </c>
      <c r="M70" s="152">
        <f>'シングルス（エントリー）'!N71</f>
        <v>0</v>
      </c>
    </row>
  </sheetData>
  <sheetProtection password="E7D6" sheet="1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11</vt:i4>
      </vt:variant>
    </vt:vector>
  </HeadingPairs>
  <TitlesOfParts>
    <vt:vector size="18" baseType="lpstr">
      <vt:lpstr>はじめにお読みください</vt:lpstr>
      <vt:lpstr>ダブルス（要項）</vt:lpstr>
      <vt:lpstr>団体（エントリー）</vt:lpstr>
      <vt:lpstr>シングルス（エントリー）</vt:lpstr>
      <vt:lpstr>ダブルス（エントリー）</vt:lpstr>
      <vt:lpstr>FAX送信用紙</vt:lpstr>
      <vt:lpstr>データ※触らないでください</vt:lpstr>
      <vt:lpstr>FAX送信用紙!Print_Area</vt:lpstr>
      <vt:lpstr>'シングルス（エントリー）'!Print_Area</vt:lpstr>
      <vt:lpstr>'ダブルス（エントリー）'!Print_Area</vt:lpstr>
      <vt:lpstr>'ダブルス（要項）'!Print_Area</vt:lpstr>
      <vt:lpstr>はじめにお読みください!Print_Area</vt:lpstr>
      <vt:lpstr>'団体（エントリー）'!Print_Area</vt:lpstr>
      <vt:lpstr>学校番号</vt:lpstr>
      <vt:lpstr>学校名</vt:lpstr>
      <vt:lpstr>記載責任者</vt:lpstr>
      <vt:lpstr>緊急連絡先</vt:lpstr>
      <vt:lpstr>表示名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yasuhiro</dc:creator>
  <cp:lastModifiedBy>康弘 大内</cp:lastModifiedBy>
  <cp:lastPrinted>2025-04-22T00:04:33Z</cp:lastPrinted>
  <dcterms:created xsi:type="dcterms:W3CDTF">2012-07-03T05:38:14Z</dcterms:created>
  <dcterms:modified xsi:type="dcterms:W3CDTF">2026-04-23T01:21:37Z</dcterms:modified>
</cp:coreProperties>
</file>